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0" windowWidth="22005" windowHeight="11790" tabRatio="330" firstSheet="2" activeTab="3"/>
  </bookViews>
  <sheets>
    <sheet name="レディ別" sheetId="1" state="hidden" r:id="rId1"/>
    <sheet name="グループ別集計" sheetId="2" state="hidden" r:id="rId2"/>
    <sheet name="配布エリア一覧" sheetId="5" r:id="rId3"/>
    <sheet name="配布エリア別明細" sheetId="6" r:id="rId4"/>
    <sheet name="カットエリアレディ" sheetId="4" state="hidden" r:id="rId5"/>
    <sheet name="Sheet1" sheetId="7" r:id="rId6"/>
  </sheets>
  <definedNames>
    <definedName name="_xlnm._FilterDatabase" localSheetId="3" hidden="1">配布エリア別明細!$A$3:$G$421</definedName>
    <definedName name="_xlnm.Print_Area" localSheetId="4">カットエリアレディ!#REF!</definedName>
    <definedName name="_xlnm.Print_Area" localSheetId="1">グループ別集計!#REF!</definedName>
    <definedName name="_xlnm.Print_Area" localSheetId="0">レディ別!#REF!</definedName>
    <definedName name="_xlnm.Print_Area" localSheetId="2">配布エリア一覧!$A$2:$O$67</definedName>
    <definedName name="_xlnm.Print_Area" localSheetId="3">配布エリア別明細!$A$1:$G$433</definedName>
  </definedNames>
  <calcPr calcId="125725"/>
</workbook>
</file>

<file path=xl/calcChain.xml><?xml version="1.0" encoding="utf-8"?>
<calcChain xmlns="http://schemas.openxmlformats.org/spreadsheetml/2006/main">
  <c r="A139" i="6"/>
  <c r="E158"/>
  <c r="F362"/>
  <c r="A352"/>
  <c r="E362"/>
  <c r="E351"/>
  <c r="F260"/>
  <c r="F313"/>
  <c r="E259"/>
  <c r="C260"/>
  <c r="D260"/>
  <c r="F134" l="1"/>
  <c r="D134"/>
  <c r="C134"/>
  <c r="E133"/>
  <c r="F158"/>
  <c r="F51"/>
  <c r="F278"/>
  <c r="F74"/>
  <c r="E50"/>
  <c r="E49"/>
  <c r="F188"/>
  <c r="D158"/>
  <c r="E157"/>
  <c r="C158"/>
  <c r="D278"/>
  <c r="D394"/>
  <c r="E277"/>
  <c r="C278"/>
  <c r="E192"/>
  <c r="F431"/>
  <c r="F426"/>
  <c r="O55" i="5" s="1"/>
  <c r="F414" i="6"/>
  <c r="F394"/>
  <c r="F382"/>
  <c r="F375"/>
  <c r="F344"/>
  <c r="F341"/>
  <c r="F328"/>
  <c r="F300"/>
  <c r="F242"/>
  <c r="F219"/>
  <c r="F215"/>
  <c r="F198"/>
  <c r="F177"/>
  <c r="F121"/>
  <c r="F111"/>
  <c r="F101"/>
  <c r="F84"/>
  <c r="F60"/>
  <c r="F38"/>
  <c r="F27"/>
  <c r="F16"/>
  <c r="C242"/>
  <c r="D242"/>
  <c r="E241"/>
  <c r="D215"/>
  <c r="D198"/>
  <c r="C215"/>
  <c r="E214"/>
  <c r="C198"/>
  <c r="E197"/>
  <c r="F432" l="1"/>
  <c r="F395"/>
  <c r="F433" s="1"/>
  <c r="E348"/>
  <c r="E360"/>
  <c r="E131"/>
  <c r="D426"/>
  <c r="C426"/>
  <c r="E258"/>
  <c r="C111"/>
  <c r="D111"/>
  <c r="E110"/>
  <c r="E87"/>
  <c r="E83"/>
  <c r="E82"/>
  <c r="D84"/>
  <c r="E4"/>
  <c r="E361"/>
  <c r="C362"/>
  <c r="D362"/>
  <c r="D328"/>
  <c r="C328"/>
  <c r="E327"/>
  <c r="E299"/>
  <c r="D300"/>
  <c r="C300"/>
  <c r="E298"/>
  <c r="E240" l="1"/>
  <c r="E239"/>
  <c r="E176"/>
  <c r="D177"/>
  <c r="C177"/>
  <c r="E156"/>
  <c r="E100"/>
  <c r="E99"/>
  <c r="C101"/>
  <c r="D101"/>
  <c r="C51" l="1"/>
  <c r="D51"/>
  <c r="E325" l="1"/>
  <c r="E296" l="1"/>
  <c r="E295"/>
  <c r="D344"/>
  <c r="M39" i="5" s="1"/>
  <c r="E175" i="6"/>
  <c r="E174"/>
  <c r="E173"/>
  <c r="O12" i="5" l="1"/>
  <c r="O19"/>
  <c r="O27"/>
  <c r="O28"/>
  <c r="O41"/>
  <c r="O40"/>
  <c r="O31"/>
  <c r="O9"/>
  <c r="M43"/>
  <c r="E393" i="6"/>
  <c r="C394"/>
  <c r="L43" i="5" s="1"/>
  <c r="E213" i="6"/>
  <c r="L28" i="5"/>
  <c r="M24"/>
  <c r="E155" i="6"/>
  <c r="L24" i="5"/>
  <c r="C341" i="6"/>
  <c r="L36" i="5" s="1"/>
  <c r="M40"/>
  <c r="E359" i="6"/>
  <c r="L40" i="5"/>
  <c r="M30"/>
  <c r="M33"/>
  <c r="E297" i="6"/>
  <c r="L32" i="5"/>
  <c r="M32"/>
  <c r="E349" i="6"/>
  <c r="E350"/>
  <c r="E352"/>
  <c r="E353"/>
  <c r="E354"/>
  <c r="E355"/>
  <c r="E356"/>
  <c r="E357"/>
  <c r="E358"/>
  <c r="E190"/>
  <c r="E191"/>
  <c r="E193"/>
  <c r="E194"/>
  <c r="E195"/>
  <c r="E196"/>
  <c r="M27" i="5"/>
  <c r="L27"/>
  <c r="E189" i="6"/>
  <c r="E135"/>
  <c r="E136"/>
  <c r="E137"/>
  <c r="E138"/>
  <c r="E139"/>
  <c r="E140"/>
  <c r="E141"/>
  <c r="E142"/>
  <c r="E143"/>
  <c r="E144"/>
  <c r="E145"/>
  <c r="E146"/>
  <c r="E147"/>
  <c r="E148"/>
  <c r="E149"/>
  <c r="E150"/>
  <c r="E151"/>
  <c r="E152"/>
  <c r="E153"/>
  <c r="E154"/>
  <c r="O24" i="5"/>
  <c r="E275" i="6"/>
  <c r="O30" i="5"/>
  <c r="O34"/>
  <c r="O18"/>
  <c r="O14"/>
  <c r="E399" i="6"/>
  <c r="E211"/>
  <c r="E280"/>
  <c r="E281"/>
  <c r="E282"/>
  <c r="E283"/>
  <c r="E284"/>
  <c r="E285"/>
  <c r="E286"/>
  <c r="E287"/>
  <c r="E288"/>
  <c r="E289"/>
  <c r="E290"/>
  <c r="E291"/>
  <c r="E292"/>
  <c r="E293"/>
  <c r="E294"/>
  <c r="E40"/>
  <c r="E41"/>
  <c r="E42"/>
  <c r="E43"/>
  <c r="E44"/>
  <c r="E45"/>
  <c r="E46"/>
  <c r="E47"/>
  <c r="E48"/>
  <c r="E384"/>
  <c r="E385"/>
  <c r="E386"/>
  <c r="E387"/>
  <c r="E388"/>
  <c r="E389"/>
  <c r="E390"/>
  <c r="E391"/>
  <c r="E392"/>
  <c r="E364"/>
  <c r="E365"/>
  <c r="E366"/>
  <c r="E367"/>
  <c r="E368"/>
  <c r="E369"/>
  <c r="E370"/>
  <c r="E371"/>
  <c r="E372"/>
  <c r="E373"/>
  <c r="E374"/>
  <c r="E363"/>
  <c r="E159"/>
  <c r="E160"/>
  <c r="E161"/>
  <c r="E162"/>
  <c r="E163"/>
  <c r="E164"/>
  <c r="E165"/>
  <c r="E166"/>
  <c r="E167"/>
  <c r="E168"/>
  <c r="E169"/>
  <c r="E170"/>
  <c r="E171"/>
  <c r="E172"/>
  <c r="E178"/>
  <c r="E179"/>
  <c r="E180"/>
  <c r="E181"/>
  <c r="E182"/>
  <c r="E183"/>
  <c r="E184"/>
  <c r="E185"/>
  <c r="E186"/>
  <c r="E187"/>
  <c r="D188"/>
  <c r="M26" i="5" s="1"/>
  <c r="C188" i="6"/>
  <c r="L26" i="5" s="1"/>
  <c r="M25"/>
  <c r="L25"/>
  <c r="E5" i="6"/>
  <c r="E6"/>
  <c r="E7"/>
  <c r="E8"/>
  <c r="E9"/>
  <c r="E10"/>
  <c r="E11"/>
  <c r="E12"/>
  <c r="E13"/>
  <c r="E14"/>
  <c r="E15"/>
  <c r="O21" i="5"/>
  <c r="O16"/>
  <c r="O17"/>
  <c r="O20"/>
  <c r="O22"/>
  <c r="O23"/>
  <c r="O25"/>
  <c r="O26"/>
  <c r="O29"/>
  <c r="O32"/>
  <c r="O35"/>
  <c r="O36"/>
  <c r="O39"/>
  <c r="O42"/>
  <c r="O43"/>
  <c r="O49"/>
  <c r="O57"/>
  <c r="E412" i="6"/>
  <c r="M31" i="5"/>
  <c r="E217" i="6"/>
  <c r="C16"/>
  <c r="L9" i="5" s="1"/>
  <c r="D16" i="6"/>
  <c r="E17"/>
  <c r="E18"/>
  <c r="E19"/>
  <c r="E20"/>
  <c r="C27"/>
  <c r="L12" i="5" s="1"/>
  <c r="D27" i="6"/>
  <c r="M12" i="5" s="1"/>
  <c r="E21" i="6"/>
  <c r="E22"/>
  <c r="E23"/>
  <c r="E24"/>
  <c r="E25"/>
  <c r="E26"/>
  <c r="E28"/>
  <c r="E29"/>
  <c r="E30"/>
  <c r="E31"/>
  <c r="E32"/>
  <c r="E33"/>
  <c r="E34"/>
  <c r="E35"/>
  <c r="E36"/>
  <c r="E37"/>
  <c r="C38"/>
  <c r="L14" i="5" s="1"/>
  <c r="D38" i="6"/>
  <c r="M14" i="5" s="1"/>
  <c r="E39" i="6"/>
  <c r="L16" i="5"/>
  <c r="M16"/>
  <c r="E52" i="6"/>
  <c r="E53"/>
  <c r="E54"/>
  <c r="E57"/>
  <c r="E55"/>
  <c r="E56"/>
  <c r="E58"/>
  <c r="E59"/>
  <c r="C60"/>
  <c r="L17" i="5" s="1"/>
  <c r="D60" i="6"/>
  <c r="M17" i="5" s="1"/>
  <c r="E61" i="6"/>
  <c r="E62"/>
  <c r="E63"/>
  <c r="E64"/>
  <c r="E65"/>
  <c r="E66"/>
  <c r="E67"/>
  <c r="E68"/>
  <c r="E69"/>
  <c r="E70"/>
  <c r="E71"/>
  <c r="E72"/>
  <c r="E73"/>
  <c r="C74"/>
  <c r="L18" i="5" s="1"/>
  <c r="D74" i="6"/>
  <c r="M18" i="5" s="1"/>
  <c r="E75" i="6"/>
  <c r="E76"/>
  <c r="E77"/>
  <c r="E81"/>
  <c r="E78"/>
  <c r="E79"/>
  <c r="E80"/>
  <c r="C84"/>
  <c r="L19" i="5" s="1"/>
  <c r="M19"/>
  <c r="E88" i="6"/>
  <c r="E90"/>
  <c r="E91"/>
  <c r="E92"/>
  <c r="E93"/>
  <c r="E94"/>
  <c r="E95"/>
  <c r="E96"/>
  <c r="E97"/>
  <c r="E98"/>
  <c r="L20" i="5"/>
  <c r="M20"/>
  <c r="E102" i="6"/>
  <c r="E103"/>
  <c r="E104"/>
  <c r="E109"/>
  <c r="E105"/>
  <c r="E106"/>
  <c r="E107"/>
  <c r="E108"/>
  <c r="L21" i="5"/>
  <c r="M21"/>
  <c r="E112" i="6"/>
  <c r="E113"/>
  <c r="E114"/>
  <c r="E115"/>
  <c r="E116"/>
  <c r="E117"/>
  <c r="E118"/>
  <c r="E119"/>
  <c r="E120"/>
  <c r="C121"/>
  <c r="L22" i="5" s="1"/>
  <c r="D121" i="6"/>
  <c r="M22" i="5" s="1"/>
  <c r="E122" i="6"/>
  <c r="E123"/>
  <c r="E124"/>
  <c r="E125"/>
  <c r="E127"/>
  <c r="E128"/>
  <c r="E126"/>
  <c r="E129"/>
  <c r="E130"/>
  <c r="E132"/>
  <c r="L23" i="5"/>
  <c r="M23"/>
  <c r="E199" i="6"/>
  <c r="E200"/>
  <c r="E201"/>
  <c r="E202"/>
  <c r="E203"/>
  <c r="E204"/>
  <c r="E205"/>
  <c r="E206"/>
  <c r="E207"/>
  <c r="E208"/>
  <c r="E209"/>
  <c r="E210"/>
  <c r="E212"/>
  <c r="E216"/>
  <c r="E218"/>
  <c r="C219"/>
  <c r="L29" i="5" s="1"/>
  <c r="D219" i="6"/>
  <c r="M29" i="5" s="1"/>
  <c r="E223" i="6"/>
  <c r="E224"/>
  <c r="E225"/>
  <c r="E226"/>
  <c r="E227"/>
  <c r="E228"/>
  <c r="E229"/>
  <c r="E230"/>
  <c r="E231"/>
  <c r="E232"/>
  <c r="E233"/>
  <c r="E234"/>
  <c r="E235"/>
  <c r="E236"/>
  <c r="E237"/>
  <c r="E238"/>
  <c r="L30" i="5"/>
  <c r="E243" i="6"/>
  <c r="E244"/>
  <c r="E245"/>
  <c r="E254"/>
  <c r="E257"/>
  <c r="E246"/>
  <c r="E247"/>
  <c r="E248"/>
  <c r="E249"/>
  <c r="E250"/>
  <c r="E251"/>
  <c r="E252"/>
  <c r="E253"/>
  <c r="E255"/>
  <c r="E256"/>
  <c r="L31" i="5"/>
  <c r="E261" i="6"/>
  <c r="E262"/>
  <c r="E263"/>
  <c r="E264"/>
  <c r="E265"/>
  <c r="E266"/>
  <c r="E267"/>
  <c r="E268"/>
  <c r="E269"/>
  <c r="E270"/>
  <c r="E271"/>
  <c r="E272"/>
  <c r="E273"/>
  <c r="E274"/>
  <c r="E276"/>
  <c r="E279"/>
  <c r="E301"/>
  <c r="E302"/>
  <c r="E303"/>
  <c r="E304"/>
  <c r="E305"/>
  <c r="E306"/>
  <c r="E307"/>
  <c r="E308"/>
  <c r="E309"/>
  <c r="E310"/>
  <c r="E311"/>
  <c r="E312"/>
  <c r="C313"/>
  <c r="L34" i="5" s="1"/>
  <c r="D313" i="6"/>
  <c r="M34" i="5" s="1"/>
  <c r="E314" i="6"/>
  <c r="E315"/>
  <c r="E316"/>
  <c r="E317"/>
  <c r="E318"/>
  <c r="E319"/>
  <c r="E320"/>
  <c r="E321"/>
  <c r="E322"/>
  <c r="E323"/>
  <c r="E326"/>
  <c r="L35" i="5"/>
  <c r="M35"/>
  <c r="E329" i="6"/>
  <c r="E330"/>
  <c r="E331"/>
  <c r="E332"/>
  <c r="E335"/>
  <c r="E339"/>
  <c r="E333"/>
  <c r="E334"/>
  <c r="E336"/>
  <c r="E337"/>
  <c r="E338"/>
  <c r="E340"/>
  <c r="D341"/>
  <c r="M36" i="5" s="1"/>
  <c r="E342" i="6"/>
  <c r="E343"/>
  <c r="C344"/>
  <c r="L39" i="5" s="1"/>
  <c r="N39" s="1"/>
  <c r="C375" i="6"/>
  <c r="L41" i="5" s="1"/>
  <c r="D375" i="6"/>
  <c r="M41" i="5" s="1"/>
  <c r="E376" i="6"/>
  <c r="E377"/>
  <c r="E378"/>
  <c r="E379"/>
  <c r="E380"/>
  <c r="E381"/>
  <c r="C382"/>
  <c r="L42" i="5" s="1"/>
  <c r="D382" i="6"/>
  <c r="M42" i="5" s="1"/>
  <c r="E383" i="6"/>
  <c r="A385" s="1"/>
  <c r="E398"/>
  <c r="E400"/>
  <c r="E401"/>
  <c r="E402"/>
  <c r="E403"/>
  <c r="E404"/>
  <c r="E405"/>
  <c r="E406"/>
  <c r="E407"/>
  <c r="E408"/>
  <c r="E409"/>
  <c r="E410"/>
  <c r="E411"/>
  <c r="E413"/>
  <c r="C414"/>
  <c r="L49" i="5" s="1"/>
  <c r="D414" i="6"/>
  <c r="M49" i="5" s="1"/>
  <c r="E415" i="6"/>
  <c r="E416"/>
  <c r="E417"/>
  <c r="E418"/>
  <c r="E419"/>
  <c r="E420"/>
  <c r="E421"/>
  <c r="E422"/>
  <c r="E423"/>
  <c r="E424"/>
  <c r="E425"/>
  <c r="L55" i="5"/>
  <c r="M55"/>
  <c r="E427" i="6"/>
  <c r="E428"/>
  <c r="E429"/>
  <c r="E430"/>
  <c r="C431"/>
  <c r="L57" i="5" s="1"/>
  <c r="N57" s="1"/>
  <c r="D431" i="6"/>
  <c r="A304" l="1"/>
  <c r="A192"/>
  <c r="A202"/>
  <c r="E215"/>
  <c r="A219"/>
  <c r="E219"/>
  <c r="E242"/>
  <c r="A126"/>
  <c r="A246"/>
  <c r="E260"/>
  <c r="A264"/>
  <c r="E134"/>
  <c r="E84"/>
  <c r="E51"/>
  <c r="E16"/>
  <c r="M9" i="5"/>
  <c r="N10" s="1"/>
  <c r="D395" i="6"/>
  <c r="E278"/>
  <c r="A226"/>
  <c r="E426"/>
  <c r="A42"/>
  <c r="A418"/>
  <c r="A366"/>
  <c r="E198"/>
  <c r="A105"/>
  <c r="E111"/>
  <c r="A7"/>
  <c r="A430"/>
  <c r="A378"/>
  <c r="A333"/>
  <c r="A90"/>
  <c r="A78"/>
  <c r="A32"/>
  <c r="A21"/>
  <c r="A401"/>
  <c r="A344"/>
  <c r="A317"/>
  <c r="E300"/>
  <c r="A282"/>
  <c r="A116"/>
  <c r="A64"/>
  <c r="A55"/>
  <c r="A181"/>
  <c r="A162"/>
  <c r="E328"/>
  <c r="E177"/>
  <c r="E101"/>
  <c r="L33" i="5"/>
  <c r="L48" s="1"/>
  <c r="N25"/>
  <c r="N29"/>
  <c r="N41"/>
  <c r="N35"/>
  <c r="N31"/>
  <c r="E394" i="6"/>
  <c r="N55" i="5"/>
  <c r="D432" i="6"/>
  <c r="N42" i="5"/>
  <c r="M58"/>
  <c r="O58"/>
  <c r="E74" i="6"/>
  <c r="N17" i="5"/>
  <c r="N14"/>
  <c r="E27" i="6"/>
  <c r="N43" i="5"/>
  <c r="N36"/>
  <c r="N18"/>
  <c r="N19"/>
  <c r="N40"/>
  <c r="N22"/>
  <c r="N12"/>
  <c r="N27"/>
  <c r="N23"/>
  <c r="E375" i="6"/>
  <c r="N16" i="5"/>
  <c r="N21"/>
  <c r="N26"/>
  <c r="N32"/>
  <c r="N30"/>
  <c r="L58"/>
  <c r="N49"/>
  <c r="C432" i="6"/>
  <c r="N24" i="5"/>
  <c r="N34"/>
  <c r="N20"/>
  <c r="E313" i="6"/>
  <c r="E414"/>
  <c r="E38"/>
  <c r="E341"/>
  <c r="E382"/>
  <c r="E344"/>
  <c r="E431"/>
  <c r="C395"/>
  <c r="E60"/>
  <c r="E188"/>
  <c r="E121"/>
  <c r="A10" i="5" l="1"/>
  <c r="N58"/>
  <c r="A50" s="1"/>
  <c r="N33"/>
  <c r="A31" s="1"/>
  <c r="A41"/>
  <c r="C433" i="6"/>
  <c r="L59" i="5"/>
  <c r="E432" i="6"/>
  <c r="O33" i="5" l="1"/>
  <c r="O48" s="1"/>
  <c r="O59" s="1"/>
  <c r="O61" s="1"/>
  <c r="H5" l="1"/>
  <c r="J5" s="1"/>
  <c r="M28"/>
  <c r="M48" s="1"/>
  <c r="M59" s="1"/>
  <c r="D433" i="6" l="1"/>
  <c r="E395"/>
  <c r="E433" s="1"/>
  <c r="N28" i="5"/>
  <c r="A21" l="1"/>
  <c r="N48"/>
  <c r="N59" s="1"/>
  <c r="N61" s="1"/>
</calcChain>
</file>

<file path=xl/sharedStrings.xml><?xml version="1.0" encoding="utf-8"?>
<sst xmlns="http://schemas.openxmlformats.org/spreadsheetml/2006/main" count="965" uniqueCount="913">
  <si>
    <t>■住宅事情により配布部数を変更するエリアが発生する場合もあります。お申込の際は必ず最新部数をご確認ください。</t>
    <rPh sb="1" eb="3">
      <t>ジュウタク</t>
    </rPh>
    <rPh sb="3" eb="5">
      <t>ジジョウ</t>
    </rPh>
    <rPh sb="8" eb="10">
      <t>ハイフ</t>
    </rPh>
    <rPh sb="10" eb="12">
      <t>ブスウ</t>
    </rPh>
    <rPh sb="13" eb="15">
      <t>ヘンコウ</t>
    </rPh>
    <rPh sb="21" eb="23">
      <t>ハッセイ</t>
    </rPh>
    <rPh sb="25" eb="27">
      <t>バアイ</t>
    </rPh>
    <rPh sb="34" eb="36">
      <t>モウシコミ</t>
    </rPh>
    <rPh sb="37" eb="38">
      <t>サイ</t>
    </rPh>
    <rPh sb="39" eb="40">
      <t>カナラ</t>
    </rPh>
    <rPh sb="41" eb="43">
      <t>サイシン</t>
    </rPh>
    <rPh sb="43" eb="45">
      <t>ブスウ</t>
    </rPh>
    <rPh sb="47" eb="49">
      <t>カクニン</t>
    </rPh>
    <phoneticPr fontId="2"/>
  </si>
  <si>
    <t>★高松町、★新田町</t>
    <rPh sb="1" eb="3">
      <t>タカマツ</t>
    </rPh>
    <rPh sb="3" eb="4">
      <t>マチ</t>
    </rPh>
    <rPh sb="6" eb="8">
      <t>シンデン</t>
    </rPh>
    <rPh sb="8" eb="9">
      <t>マチ</t>
    </rPh>
    <phoneticPr fontId="2"/>
  </si>
  <si>
    <t>●三条町、●伏石町、★●林町、●松縄町、●太田下町、●上天神町●木太町</t>
    <rPh sb="1" eb="4">
      <t>サンジョウマチ</t>
    </rPh>
    <rPh sb="6" eb="8">
      <t>フセイシ</t>
    </rPh>
    <rPh sb="8" eb="9">
      <t>マチ</t>
    </rPh>
    <rPh sb="12" eb="13">
      <t>ハヤシ</t>
    </rPh>
    <rPh sb="13" eb="14">
      <t>マチ</t>
    </rPh>
    <rPh sb="16" eb="18">
      <t>マツナワ</t>
    </rPh>
    <rPh sb="18" eb="19">
      <t>マチ</t>
    </rPh>
    <rPh sb="21" eb="23">
      <t>オオタ</t>
    </rPh>
    <rPh sb="23" eb="25">
      <t>シモマチ</t>
    </rPh>
    <rPh sb="27" eb="28">
      <t>ウエ</t>
    </rPh>
    <rPh sb="28" eb="29">
      <t>テン</t>
    </rPh>
    <rPh sb="29" eb="31">
      <t>ジンマチ</t>
    </rPh>
    <rPh sb="32" eb="35">
      <t>キタチョウ</t>
    </rPh>
    <phoneticPr fontId="2"/>
  </si>
  <si>
    <t>浜北、浜西、浜東、勝仁、堀越団地、紅葉台団地、屋島ハイランド、牟礼団地）</t>
    <rPh sb="17" eb="19">
      <t>コウヨウ</t>
    </rPh>
    <rPh sb="19" eb="20">
      <t>ダイ</t>
    </rPh>
    <rPh sb="20" eb="22">
      <t>ダンチ</t>
    </rPh>
    <phoneticPr fontId="2"/>
  </si>
  <si>
    <t>★大町（桜ヶ丘団地、つくし団地、玉藻台団地、グランドハイツ、大町団地）★原（クリーンハイツ）</t>
    <rPh sb="1" eb="3">
      <t>オオマチ</t>
    </rPh>
    <rPh sb="4" eb="7">
      <t>サクラガオカ</t>
    </rPh>
    <rPh sb="7" eb="9">
      <t>ダンチ</t>
    </rPh>
    <rPh sb="13" eb="15">
      <t>ダンチ</t>
    </rPh>
    <rPh sb="16" eb="18">
      <t>タマモ</t>
    </rPh>
    <rPh sb="18" eb="19">
      <t>ダイ</t>
    </rPh>
    <rPh sb="19" eb="21">
      <t>ダンチ</t>
    </rPh>
    <rPh sb="30" eb="32">
      <t>オオマチ</t>
    </rPh>
    <rPh sb="32" eb="34">
      <t>ダンチ</t>
    </rPh>
    <rPh sb="36" eb="37">
      <t>ハラ</t>
    </rPh>
    <phoneticPr fontId="2"/>
  </si>
  <si>
    <t>浅野（平池グリーンタウン、尾通団地）</t>
  </si>
  <si>
    <t/>
  </si>
  <si>
    <t>国分ベルメゾン宮西、みどりヶ丘団地、宮西団地、西山団地、原東、馬場中、馬場東ノ東、中西南</t>
  </si>
  <si>
    <t>新名中新名北団地、グリーンタウン国分寺、楠井団地、南新名団地</t>
  </si>
  <si>
    <t>池戸宗戸中、宗戸南、錦町北、錦町南、天神前、天神町、桜町南</t>
  </si>
  <si>
    <t>池戸砂入団地、大塚団地、大塚西団地、天神前、池戸団地</t>
  </si>
  <si>
    <t>池戸男井間団地、医大池戸宿舎</t>
  </si>
  <si>
    <t>平木平木下所団地、三木団地、花枝東、花枝西</t>
  </si>
  <si>
    <t>志度サニータウン三井志度</t>
  </si>
  <si>
    <t>志度葭池、県営志度団地</t>
  </si>
  <si>
    <t>志度金屋、江の口、新町、今新町</t>
  </si>
  <si>
    <t>志度葭池、大陰</t>
  </si>
  <si>
    <t>畑田南かざし団地</t>
  </si>
  <si>
    <t>畑田畑田団地、畑田西団地、畑田南団地</t>
  </si>
  <si>
    <t>リビングたかまつ配布エリア＆部数</t>
    <rPh sb="8" eb="10">
      <t>ハイフ</t>
    </rPh>
    <rPh sb="14" eb="16">
      <t>ブスウ</t>
    </rPh>
    <phoneticPr fontId="2"/>
  </si>
  <si>
    <t>ブロック</t>
    <phoneticPr fontId="2"/>
  </si>
  <si>
    <t>配布部数</t>
    <rPh sb="0" eb="2">
      <t>ハイフ</t>
    </rPh>
    <rPh sb="2" eb="4">
      <t>ブスウ</t>
    </rPh>
    <phoneticPr fontId="2"/>
  </si>
  <si>
    <t>折り込み</t>
    <rPh sb="0" eb="1">
      <t>オ</t>
    </rPh>
    <rPh sb="2" eb="3">
      <t>コ</t>
    </rPh>
    <phoneticPr fontId="2"/>
  </si>
  <si>
    <t>配布町丁名</t>
    <rPh sb="0" eb="2">
      <t>ハイフ</t>
    </rPh>
    <rPh sb="2" eb="3">
      <t>マチ</t>
    </rPh>
    <rPh sb="3" eb="4">
      <t>テイ</t>
    </rPh>
    <rPh sb="4" eb="5">
      <t>ナ</t>
    </rPh>
    <phoneticPr fontId="2"/>
  </si>
  <si>
    <t>本町、北浜町、</t>
    <rPh sb="0" eb="2">
      <t>ホンマチ</t>
    </rPh>
    <rPh sb="3" eb="5">
      <t>キタハマ</t>
    </rPh>
    <rPh sb="5" eb="6">
      <t>マチ</t>
    </rPh>
    <phoneticPr fontId="2"/>
  </si>
  <si>
    <t>西の丸町、西内町、寿町１～２</t>
    <rPh sb="0" eb="1">
      <t>ニシ</t>
    </rPh>
    <rPh sb="2" eb="3">
      <t>マルノウチ</t>
    </rPh>
    <rPh sb="3" eb="4">
      <t>マチ</t>
    </rPh>
    <rPh sb="5" eb="7">
      <t>ニシウチ</t>
    </rPh>
    <rPh sb="7" eb="8">
      <t>マチ</t>
    </rPh>
    <rPh sb="9" eb="10">
      <t>コトブキ</t>
    </rPh>
    <rPh sb="10" eb="11">
      <t>マチ</t>
    </rPh>
    <phoneticPr fontId="2"/>
  </si>
  <si>
    <t>玉藻</t>
    <rPh sb="0" eb="2">
      <t>タマモ</t>
    </rPh>
    <phoneticPr fontId="2"/>
  </si>
  <si>
    <t>西内町、兵庫町、古新町、磨屋町、紺屋町、寿町２</t>
    <rPh sb="0" eb="2">
      <t>ニシウチ</t>
    </rPh>
    <rPh sb="2" eb="3">
      <t>マチ</t>
    </rPh>
    <rPh sb="4" eb="7">
      <t>ヒョウゴマチ</t>
    </rPh>
    <rPh sb="8" eb="9">
      <t>フル</t>
    </rPh>
    <rPh sb="9" eb="11">
      <t>シンマチ</t>
    </rPh>
    <rPh sb="12" eb="13">
      <t>ミガ</t>
    </rPh>
    <rPh sb="13" eb="14">
      <t>ヤ</t>
    </rPh>
    <rPh sb="14" eb="15">
      <t>マチ</t>
    </rPh>
    <rPh sb="16" eb="17">
      <t>コン</t>
    </rPh>
    <rPh sb="17" eb="18">
      <t>ヤ</t>
    </rPh>
    <rPh sb="18" eb="19">
      <t>マチ</t>
    </rPh>
    <rPh sb="20" eb="21">
      <t>コトブキ</t>
    </rPh>
    <rPh sb="21" eb="22">
      <t>マチ</t>
    </rPh>
    <phoneticPr fontId="2"/>
  </si>
  <si>
    <t>丸の内、片原町、百間町、鶴屋町、内町</t>
    <rPh sb="0" eb="1">
      <t>マル</t>
    </rPh>
    <rPh sb="2" eb="3">
      <t>ウチ</t>
    </rPh>
    <rPh sb="4" eb="7">
      <t>カタハラチョウ</t>
    </rPh>
    <rPh sb="8" eb="11">
      <t>ヒャクケンチョウ</t>
    </rPh>
    <rPh sb="12" eb="15">
      <t>ツルヤチョウ</t>
    </rPh>
    <rPh sb="16" eb="18">
      <t>ウチマチ</t>
    </rPh>
    <phoneticPr fontId="2"/>
  </si>
  <si>
    <t>塩屋町、福田町、鍛冶屋町、丸亀町、御坊町、瓦町1、今新町、紺屋町、磨屋町</t>
    <rPh sb="0" eb="3">
      <t>シオヤマチ</t>
    </rPh>
    <rPh sb="4" eb="7">
      <t>フクダマチ</t>
    </rPh>
    <rPh sb="8" eb="11">
      <t>カジヤ</t>
    </rPh>
    <rPh sb="11" eb="12">
      <t>マチ</t>
    </rPh>
    <rPh sb="13" eb="15">
      <t>マルガメ</t>
    </rPh>
    <rPh sb="15" eb="16">
      <t>マチ</t>
    </rPh>
    <rPh sb="17" eb="19">
      <t>ゴボウ</t>
    </rPh>
    <rPh sb="19" eb="20">
      <t>マチ</t>
    </rPh>
    <rPh sb="21" eb="23">
      <t>カワラマチ</t>
    </rPh>
    <rPh sb="25" eb="28">
      <t>イマジンマチ</t>
    </rPh>
    <rPh sb="29" eb="32">
      <t>コンヤマチ</t>
    </rPh>
    <rPh sb="33" eb="36">
      <t>トギヤマチ</t>
    </rPh>
    <phoneticPr fontId="2"/>
  </si>
  <si>
    <t>東浜町１、城東町１～２、通町、井口町、末広町、塩屋町17番地</t>
    <rPh sb="0" eb="2">
      <t>ヒガシハマ</t>
    </rPh>
    <rPh sb="2" eb="3">
      <t>マチ</t>
    </rPh>
    <rPh sb="5" eb="7">
      <t>ジョウトウ</t>
    </rPh>
    <rPh sb="7" eb="8">
      <t>マチ</t>
    </rPh>
    <rPh sb="12" eb="14">
      <t>トオリマチ</t>
    </rPh>
    <rPh sb="15" eb="17">
      <t>イグチ</t>
    </rPh>
    <rPh sb="17" eb="18">
      <t>マチ</t>
    </rPh>
    <rPh sb="19" eb="21">
      <t>スエヒロ</t>
    </rPh>
    <rPh sb="21" eb="22">
      <t>マチ</t>
    </rPh>
    <rPh sb="23" eb="26">
      <t>シオヤマチ</t>
    </rPh>
    <rPh sb="28" eb="30">
      <t>バンチ</t>
    </rPh>
    <phoneticPr fontId="2"/>
  </si>
  <si>
    <t>塩屋町１１～１６、築地町</t>
    <rPh sb="0" eb="3">
      <t>シオヤマチ</t>
    </rPh>
    <rPh sb="9" eb="11">
      <t>ツキジ</t>
    </rPh>
    <rPh sb="11" eb="12">
      <t>マチ</t>
    </rPh>
    <phoneticPr fontId="2"/>
  </si>
  <si>
    <t>松福町１、福岡町１、井口町、末広町</t>
    <rPh sb="0" eb="1">
      <t>マツ</t>
    </rPh>
    <rPh sb="1" eb="2">
      <t>フク</t>
    </rPh>
    <rPh sb="2" eb="3">
      <t>マチ</t>
    </rPh>
    <rPh sb="5" eb="8">
      <t>フクオカチョウ</t>
    </rPh>
    <rPh sb="10" eb="13">
      <t>イグチマチ</t>
    </rPh>
    <rPh sb="14" eb="17">
      <t>スエヒロチョウ</t>
    </rPh>
    <phoneticPr fontId="2"/>
  </si>
  <si>
    <t>松福町１、松島町１、築地町３、１３</t>
    <rPh sb="0" eb="1">
      <t>マツ</t>
    </rPh>
    <rPh sb="1" eb="3">
      <t>フクチョウ</t>
    </rPh>
    <rPh sb="5" eb="7">
      <t>マツシマ</t>
    </rPh>
    <rPh sb="7" eb="8">
      <t>マチ</t>
    </rPh>
    <rPh sb="10" eb="12">
      <t>ツキジ</t>
    </rPh>
    <rPh sb="12" eb="13">
      <t>マチ</t>
    </rPh>
    <phoneticPr fontId="2"/>
  </si>
  <si>
    <t>鶴屋町、本町、丸の内</t>
    <rPh sb="0" eb="1">
      <t>ツル</t>
    </rPh>
    <rPh sb="1" eb="2">
      <t>ヤ</t>
    </rPh>
    <rPh sb="2" eb="3">
      <t>マチ</t>
    </rPh>
    <rPh sb="4" eb="6">
      <t>ホンマチ</t>
    </rPh>
    <rPh sb="7" eb="8">
      <t>マル</t>
    </rPh>
    <rPh sb="9" eb="10">
      <t>ウチ</t>
    </rPh>
    <phoneticPr fontId="2"/>
  </si>
  <si>
    <t>寿町2、兵庫町、古新町、磨屋町、丸亀町</t>
    <rPh sb="0" eb="1">
      <t>コトブキ</t>
    </rPh>
    <rPh sb="1" eb="2">
      <t>チョウ</t>
    </rPh>
    <rPh sb="4" eb="7">
      <t>ヒョウゴマチ</t>
    </rPh>
    <rPh sb="8" eb="9">
      <t>フル</t>
    </rPh>
    <rPh sb="9" eb="11">
      <t>シンマチ</t>
    </rPh>
    <rPh sb="12" eb="15">
      <t>トギヤマチ</t>
    </rPh>
    <rPh sb="16" eb="19">
      <t>マルガメマチ</t>
    </rPh>
    <phoneticPr fontId="2"/>
  </si>
  <si>
    <t>内町、丸亀町、片原町、百間町、大工町</t>
    <rPh sb="0" eb="2">
      <t>ウチマチ</t>
    </rPh>
    <rPh sb="3" eb="6">
      <t>マルガメマチ</t>
    </rPh>
    <rPh sb="7" eb="10">
      <t>カタハラチョウ</t>
    </rPh>
    <rPh sb="11" eb="14">
      <t>ヒャクケンチョウ</t>
    </rPh>
    <rPh sb="15" eb="18">
      <t>ダイクチョウ</t>
    </rPh>
    <phoneticPr fontId="2"/>
  </si>
  <si>
    <t>朝日町２～３</t>
    <rPh sb="0" eb="3">
      <t>アサヒマチ</t>
    </rPh>
    <phoneticPr fontId="2"/>
  </si>
  <si>
    <t>福岡町２</t>
    <rPh sb="0" eb="3">
      <t>フクオカマチ</t>
    </rPh>
    <phoneticPr fontId="2"/>
  </si>
  <si>
    <t>福岡町３</t>
    <rPh sb="0" eb="3">
      <t>フクオカマチ</t>
    </rPh>
    <phoneticPr fontId="2"/>
  </si>
  <si>
    <t>福岡町４</t>
    <rPh sb="0" eb="3">
      <t>フクオカマチ</t>
    </rPh>
    <phoneticPr fontId="2"/>
  </si>
  <si>
    <t>福岡町２、松福町２、松島町２</t>
    <rPh sb="0" eb="3">
      <t>フクオカマチ</t>
    </rPh>
    <rPh sb="5" eb="6">
      <t>マツ</t>
    </rPh>
    <rPh sb="6" eb="8">
      <t>フクマチ</t>
    </rPh>
    <rPh sb="10" eb="13">
      <t>マツシママチ</t>
    </rPh>
    <phoneticPr fontId="2"/>
  </si>
  <si>
    <t>松島町3、木太町４区、</t>
    <rPh sb="0" eb="3">
      <t>マツシママチ</t>
    </rPh>
    <rPh sb="5" eb="7">
      <t>キタ</t>
    </rPh>
    <rPh sb="7" eb="8">
      <t>マチ</t>
    </rPh>
    <rPh sb="9" eb="10">
      <t>ク</t>
    </rPh>
    <phoneticPr fontId="2"/>
  </si>
  <si>
    <t>松島町２、多賀町３、</t>
    <rPh sb="0" eb="3">
      <t>マツシママチ</t>
    </rPh>
    <rPh sb="5" eb="7">
      <t>タガ</t>
    </rPh>
    <rPh sb="7" eb="8">
      <t>マチ</t>
    </rPh>
    <phoneticPr fontId="2"/>
  </si>
  <si>
    <t>松島町１、多賀町１～２、観光通２</t>
    <rPh sb="0" eb="3">
      <t>マツシママチ</t>
    </rPh>
    <rPh sb="5" eb="7">
      <t>タガ</t>
    </rPh>
    <rPh sb="7" eb="8">
      <t>マチ</t>
    </rPh>
    <rPh sb="12" eb="14">
      <t>カンコウ</t>
    </rPh>
    <rPh sb="14" eb="15">
      <t>ドオ</t>
    </rPh>
    <phoneticPr fontId="2"/>
  </si>
  <si>
    <t>多賀町３、観光町</t>
    <rPh sb="0" eb="2">
      <t>タガ</t>
    </rPh>
    <rPh sb="2" eb="3">
      <t>マチ</t>
    </rPh>
    <rPh sb="5" eb="7">
      <t>カンコウ</t>
    </rPh>
    <rPh sb="7" eb="8">
      <t>マチ</t>
    </rPh>
    <phoneticPr fontId="2"/>
  </si>
  <si>
    <t>観光町、上福岡町、松島3、木太町４区</t>
    <rPh sb="0" eb="2">
      <t>カンコウ</t>
    </rPh>
    <rPh sb="2" eb="3">
      <t>マチ</t>
    </rPh>
    <rPh sb="4" eb="5">
      <t>ウエ</t>
    </rPh>
    <rPh sb="5" eb="7">
      <t>フクオカ</t>
    </rPh>
    <rPh sb="7" eb="8">
      <t>マチ</t>
    </rPh>
    <rPh sb="9" eb="11">
      <t>マツシマ</t>
    </rPh>
    <rPh sb="13" eb="16">
      <t>キタチョウ</t>
    </rPh>
    <rPh sb="17" eb="18">
      <t>ク</t>
    </rPh>
    <phoneticPr fontId="2"/>
  </si>
  <si>
    <t>塩屋町、塩上町２～３</t>
    <rPh sb="0" eb="3">
      <t>シオヤマチ</t>
    </rPh>
    <rPh sb="4" eb="5">
      <t>シオ</t>
    </rPh>
    <rPh sb="5" eb="6">
      <t>ウエ</t>
    </rPh>
    <rPh sb="6" eb="7">
      <t>マチ</t>
    </rPh>
    <phoneticPr fontId="2"/>
  </si>
  <si>
    <t>塩上町、東田町、藤塚町、藤塚町２</t>
    <rPh sb="0" eb="1">
      <t>シオ</t>
    </rPh>
    <rPh sb="1" eb="2">
      <t>ウエ</t>
    </rPh>
    <rPh sb="2" eb="3">
      <t>マチ</t>
    </rPh>
    <rPh sb="4" eb="6">
      <t>ヒガシダ</t>
    </rPh>
    <rPh sb="6" eb="7">
      <t>マチ</t>
    </rPh>
    <rPh sb="8" eb="10">
      <t>フジツカ</t>
    </rPh>
    <rPh sb="10" eb="11">
      <t>マチ</t>
    </rPh>
    <rPh sb="12" eb="14">
      <t>フジツカ</t>
    </rPh>
    <rPh sb="14" eb="15">
      <t>マチ</t>
    </rPh>
    <phoneticPr fontId="2"/>
  </si>
  <si>
    <t>塩上町、藤塚町２～３</t>
    <rPh sb="0" eb="1">
      <t>シオ</t>
    </rPh>
    <rPh sb="1" eb="2">
      <t>ウエ</t>
    </rPh>
    <rPh sb="2" eb="3">
      <t>マチ</t>
    </rPh>
    <rPh sb="4" eb="6">
      <t>フジツカ</t>
    </rPh>
    <rPh sb="6" eb="7">
      <t>マチ</t>
    </rPh>
    <phoneticPr fontId="2"/>
  </si>
  <si>
    <t>藤塚町３、花園町１～３</t>
    <rPh sb="0" eb="2">
      <t>フジツカ</t>
    </rPh>
    <rPh sb="2" eb="3">
      <t>マチ</t>
    </rPh>
    <rPh sb="5" eb="8">
      <t>ハナゾノマチ</t>
    </rPh>
    <phoneticPr fontId="2"/>
  </si>
  <si>
    <t>花園町１～３</t>
    <rPh sb="0" eb="3">
      <t>ハナゾノマチ</t>
    </rPh>
    <phoneticPr fontId="2"/>
  </si>
  <si>
    <t>田町、東田町、藤塚町１</t>
    <rPh sb="0" eb="2">
      <t>タマチ</t>
    </rPh>
    <rPh sb="3" eb="5">
      <t>ヒガシダ</t>
    </rPh>
    <rPh sb="5" eb="6">
      <t>マチ</t>
    </rPh>
    <rPh sb="7" eb="9">
      <t>フジツカ</t>
    </rPh>
    <rPh sb="9" eb="10">
      <t>マチ</t>
    </rPh>
    <phoneticPr fontId="2"/>
  </si>
  <si>
    <t>田町、藤塚町１、旅籠町、中新町</t>
    <rPh sb="0" eb="2">
      <t>タマチ</t>
    </rPh>
    <rPh sb="3" eb="5">
      <t>フジツカ</t>
    </rPh>
    <rPh sb="5" eb="6">
      <t>マチ</t>
    </rPh>
    <rPh sb="8" eb="10">
      <t>ハタゴ</t>
    </rPh>
    <rPh sb="10" eb="11">
      <t>マチ</t>
    </rPh>
    <rPh sb="12" eb="13">
      <t>ナカ</t>
    </rPh>
    <rPh sb="13" eb="15">
      <t>シンマチ</t>
    </rPh>
    <phoneticPr fontId="2"/>
  </si>
  <si>
    <t>塩上町２～３、観光通２</t>
    <rPh sb="0" eb="2">
      <t>シオウエ</t>
    </rPh>
    <rPh sb="2" eb="3">
      <t>マチ</t>
    </rPh>
    <rPh sb="7" eb="9">
      <t>カンコウ</t>
    </rPh>
    <rPh sb="9" eb="10">
      <t>トオ</t>
    </rPh>
    <phoneticPr fontId="2"/>
  </si>
  <si>
    <t>栗林町１～２（栗林小中心に空港通りまで）</t>
    <rPh sb="0" eb="2">
      <t>リツリン</t>
    </rPh>
    <rPh sb="2" eb="3">
      <t>マチ</t>
    </rPh>
    <rPh sb="7" eb="9">
      <t>リツリン</t>
    </rPh>
    <rPh sb="9" eb="10">
      <t>ショウ</t>
    </rPh>
    <rPh sb="10" eb="12">
      <t>チュウシン</t>
    </rPh>
    <rPh sb="13" eb="15">
      <t>クウコウ</t>
    </rPh>
    <rPh sb="15" eb="16">
      <t>ドオ</t>
    </rPh>
    <phoneticPr fontId="2"/>
  </si>
  <si>
    <t>★香川町＜浅野、大野、西実相寺、川原、進栄＞</t>
    <rPh sb="1" eb="3">
      <t>カガワ</t>
    </rPh>
    <rPh sb="3" eb="4">
      <t>マチ</t>
    </rPh>
    <rPh sb="5" eb="7">
      <t>アサノ</t>
    </rPh>
    <rPh sb="8" eb="10">
      <t>オオノ</t>
    </rPh>
    <rPh sb="11" eb="12">
      <t>ニシ</t>
    </rPh>
    <rPh sb="12" eb="14">
      <t>ジッソウ</t>
    </rPh>
    <rPh sb="14" eb="15">
      <t>テラ</t>
    </rPh>
    <rPh sb="16" eb="18">
      <t>カワハラ</t>
    </rPh>
    <rPh sb="19" eb="20">
      <t>シン</t>
    </rPh>
    <rPh sb="20" eb="21">
      <t>エイ</t>
    </rPh>
    <phoneticPr fontId="2"/>
  </si>
  <si>
    <t>●円座町、★中間町、★西山崎町、★川部町</t>
    <rPh sb="17" eb="19">
      <t>カワベ</t>
    </rPh>
    <rPh sb="19" eb="20">
      <t>チョウ</t>
    </rPh>
    <phoneticPr fontId="2"/>
  </si>
  <si>
    <t>栗林町１・３（琴電栗林駅から空港通りまで、高松第一高校前の道から南）</t>
    <rPh sb="0" eb="2">
      <t>リツリン</t>
    </rPh>
    <rPh sb="2" eb="3">
      <t>マチ</t>
    </rPh>
    <rPh sb="7" eb="9">
      <t>コトデン</t>
    </rPh>
    <rPh sb="9" eb="11">
      <t>リツリン</t>
    </rPh>
    <rPh sb="11" eb="12">
      <t>エキ</t>
    </rPh>
    <rPh sb="14" eb="16">
      <t>クウコウ</t>
    </rPh>
    <rPh sb="16" eb="17">
      <t>ドオ</t>
    </rPh>
    <rPh sb="21" eb="23">
      <t>タカマツ</t>
    </rPh>
    <rPh sb="23" eb="25">
      <t>ダイイチ</t>
    </rPh>
    <rPh sb="25" eb="27">
      <t>コウコウ</t>
    </rPh>
    <rPh sb="27" eb="28">
      <t>マエ</t>
    </rPh>
    <rPh sb="29" eb="30">
      <t>ミチ</t>
    </rPh>
    <rPh sb="32" eb="33">
      <t>ミナミ</t>
    </rPh>
    <phoneticPr fontId="2"/>
  </si>
  <si>
    <t>桜町２(高松第一高校東西、南側の県道まで）</t>
    <rPh sb="0" eb="2">
      <t>サクラマチ</t>
    </rPh>
    <rPh sb="4" eb="6">
      <t>タカマツ</t>
    </rPh>
    <rPh sb="6" eb="8">
      <t>ダイイチ</t>
    </rPh>
    <rPh sb="8" eb="10">
      <t>コウコウ</t>
    </rPh>
    <rPh sb="10" eb="12">
      <t>トウザイ</t>
    </rPh>
    <rPh sb="13" eb="14">
      <t>ミナミ</t>
    </rPh>
    <rPh sb="14" eb="15">
      <t>ガワ</t>
    </rPh>
    <rPh sb="16" eb="18">
      <t>ケンドウ</t>
    </rPh>
    <phoneticPr fontId="2"/>
  </si>
  <si>
    <t>花ノ宮町２</t>
    <rPh sb="0" eb="1">
      <t>ハナ</t>
    </rPh>
    <rPh sb="2" eb="3">
      <t>ミヤ</t>
    </rPh>
    <rPh sb="3" eb="4">
      <t>マチ</t>
    </rPh>
    <phoneticPr fontId="2"/>
  </si>
  <si>
    <t>栗林町１、花ノ宮町１（琴電線路から西、空港通りまで)</t>
    <rPh sb="0" eb="2">
      <t>リツリン</t>
    </rPh>
    <rPh sb="2" eb="3">
      <t>マチ</t>
    </rPh>
    <rPh sb="5" eb="6">
      <t>ハナ</t>
    </rPh>
    <rPh sb="7" eb="8">
      <t>ミヤ</t>
    </rPh>
    <rPh sb="8" eb="9">
      <t>マチ</t>
    </rPh>
    <rPh sb="11" eb="13">
      <t>コトデン</t>
    </rPh>
    <rPh sb="13" eb="15">
      <t>センロ</t>
    </rPh>
    <rPh sb="17" eb="18">
      <t>ニシ</t>
    </rPh>
    <rPh sb="19" eb="21">
      <t>クウコウ</t>
    </rPh>
    <rPh sb="21" eb="22">
      <t>ドオ</t>
    </rPh>
    <phoneticPr fontId="2"/>
  </si>
  <si>
    <t>楠上町１～２</t>
    <rPh sb="0" eb="1">
      <t>クス</t>
    </rPh>
    <rPh sb="1" eb="2">
      <t>ウエ</t>
    </rPh>
    <rPh sb="2" eb="3">
      <t>マチ</t>
    </rPh>
    <phoneticPr fontId="2"/>
  </si>
  <si>
    <t>上之町2丁目（イナモト薬局周辺）</t>
    <rPh sb="0" eb="3">
      <t>カミノチョウ</t>
    </rPh>
    <rPh sb="4" eb="6">
      <t>チョウメ</t>
    </rPh>
    <rPh sb="11" eb="13">
      <t>ヤッキョク</t>
    </rPh>
    <rPh sb="13" eb="15">
      <t>シュウヘン</t>
    </rPh>
    <phoneticPr fontId="2"/>
  </si>
  <si>
    <t>上之町3（四国電力上之町寮周辺）</t>
    <rPh sb="0" eb="3">
      <t>カミノチョウ</t>
    </rPh>
    <rPh sb="5" eb="7">
      <t>シコク</t>
    </rPh>
    <rPh sb="7" eb="9">
      <t>デンリョク</t>
    </rPh>
    <rPh sb="9" eb="12">
      <t>カミノチョウ</t>
    </rPh>
    <rPh sb="12" eb="13">
      <t>リョウ</t>
    </rPh>
    <rPh sb="13" eb="15">
      <t>シュウヘン</t>
    </rPh>
    <phoneticPr fontId="2"/>
  </si>
  <si>
    <t>中央町</t>
    <rPh sb="0" eb="2">
      <t>チュウオウ</t>
    </rPh>
    <rPh sb="2" eb="3">
      <t>マチ</t>
    </rPh>
    <phoneticPr fontId="2"/>
  </si>
  <si>
    <t>中野町</t>
    <rPh sb="0" eb="1">
      <t>ナカ</t>
    </rPh>
    <rPh sb="1" eb="2">
      <t>ノ</t>
    </rPh>
    <rPh sb="2" eb="3">
      <t>マチ</t>
    </rPh>
    <phoneticPr fontId="2"/>
  </si>
  <si>
    <t>錦町１～２</t>
    <rPh sb="0" eb="2">
      <t>ニシキマチ</t>
    </rPh>
    <phoneticPr fontId="2"/>
  </si>
  <si>
    <t>天神前、番町１</t>
    <rPh sb="0" eb="1">
      <t>テン</t>
    </rPh>
    <rPh sb="1" eb="2">
      <t>ジンマチ</t>
    </rPh>
    <rPh sb="2" eb="3">
      <t>マエ</t>
    </rPh>
    <rPh sb="4" eb="5">
      <t>バン</t>
    </rPh>
    <rPh sb="5" eb="6">
      <t>マチ</t>
    </rPh>
    <phoneticPr fontId="2"/>
  </si>
  <si>
    <t>番町２～３</t>
    <rPh sb="0" eb="1">
      <t>バン</t>
    </rPh>
    <rPh sb="1" eb="2">
      <t>マチ</t>
    </rPh>
    <phoneticPr fontId="2"/>
  </si>
  <si>
    <t>番町４～５</t>
    <rPh sb="0" eb="1">
      <t>バン</t>
    </rPh>
    <rPh sb="1" eb="2">
      <t>マチ</t>
    </rPh>
    <phoneticPr fontId="2"/>
  </si>
  <si>
    <t>中野町、亀岡町</t>
    <rPh sb="0" eb="2">
      <t>ナカノ</t>
    </rPh>
    <rPh sb="2" eb="3">
      <t>マチ</t>
    </rPh>
    <rPh sb="4" eb="6">
      <t>カメオカ</t>
    </rPh>
    <rPh sb="6" eb="7">
      <t>マチ</t>
    </rPh>
    <phoneticPr fontId="2"/>
  </si>
  <si>
    <t>錦町２</t>
    <rPh sb="0" eb="2">
      <t>ニシキマチ</t>
    </rPh>
    <phoneticPr fontId="2"/>
  </si>
  <si>
    <t>扇町１（１１４銀行扇町店より北）</t>
    <rPh sb="0" eb="2">
      <t>オウギマチ</t>
    </rPh>
    <rPh sb="7" eb="9">
      <t>ギンコウ</t>
    </rPh>
    <rPh sb="9" eb="10">
      <t>セン</t>
    </rPh>
    <rPh sb="10" eb="11">
      <t>マチ</t>
    </rPh>
    <rPh sb="11" eb="12">
      <t>テン</t>
    </rPh>
    <rPh sb="14" eb="15">
      <t>キタ</t>
    </rPh>
    <phoneticPr fontId="2"/>
  </si>
  <si>
    <t>扇町１・３（ＪＲ高徳線より南）</t>
    <rPh sb="0" eb="2">
      <t>オウギマチ</t>
    </rPh>
    <rPh sb="8" eb="10">
      <t>コウトク</t>
    </rPh>
    <rPh sb="10" eb="11">
      <t>セン</t>
    </rPh>
    <rPh sb="13" eb="14">
      <t>ミナミ</t>
    </rPh>
    <phoneticPr fontId="2"/>
  </si>
  <si>
    <t>扇町１～２（１１４銀行扇町店より南西）</t>
    <rPh sb="0" eb="1">
      <t>オウギ</t>
    </rPh>
    <rPh sb="1" eb="2">
      <t>マチ</t>
    </rPh>
    <rPh sb="9" eb="11">
      <t>ギンコウ</t>
    </rPh>
    <rPh sb="11" eb="12">
      <t>セン</t>
    </rPh>
    <rPh sb="12" eb="13">
      <t>マチ</t>
    </rPh>
    <rPh sb="13" eb="14">
      <t>ミセ</t>
    </rPh>
    <rPh sb="16" eb="18">
      <t>ナンセイ</t>
    </rPh>
    <phoneticPr fontId="2"/>
  </si>
  <si>
    <t>昭和町1、紫雲町</t>
    <rPh sb="0" eb="3">
      <t>ショウワマチ</t>
    </rPh>
    <rPh sb="5" eb="7">
      <t>シウン</t>
    </rPh>
    <rPh sb="7" eb="8">
      <t>マチ</t>
    </rPh>
    <phoneticPr fontId="2"/>
  </si>
  <si>
    <t>西宝町１（瀬戸内海放送周辺、リサイクルプラザ前の道より南）</t>
    <rPh sb="0" eb="1">
      <t>ニシ</t>
    </rPh>
    <rPh sb="1" eb="2">
      <t>タカラ</t>
    </rPh>
    <rPh sb="2" eb="3">
      <t>マチ</t>
    </rPh>
    <rPh sb="5" eb="9">
      <t>セトナイカイ</t>
    </rPh>
    <rPh sb="9" eb="11">
      <t>ホウソウ</t>
    </rPh>
    <rPh sb="11" eb="13">
      <t>シュウヘン</t>
    </rPh>
    <rPh sb="22" eb="23">
      <t>マエ</t>
    </rPh>
    <rPh sb="24" eb="25">
      <t>ミチ</t>
    </rPh>
    <rPh sb="27" eb="28">
      <t>ミナミ</t>
    </rPh>
    <phoneticPr fontId="2"/>
  </si>
  <si>
    <t>西宝町２～３（ＪＲ四国グランド周辺道路より南一帯、道路沿いに）</t>
    <rPh sb="0" eb="1">
      <t>ニシ</t>
    </rPh>
    <rPh sb="1" eb="2">
      <t>タカラ</t>
    </rPh>
    <rPh sb="2" eb="3">
      <t>マチ</t>
    </rPh>
    <rPh sb="9" eb="11">
      <t>シコク</t>
    </rPh>
    <rPh sb="15" eb="17">
      <t>シュウヘン</t>
    </rPh>
    <rPh sb="17" eb="19">
      <t>ドウロ</t>
    </rPh>
    <rPh sb="21" eb="22">
      <t>ミナミ</t>
    </rPh>
    <rPh sb="22" eb="24">
      <t>イッタイ</t>
    </rPh>
    <rPh sb="25" eb="27">
      <t>ドウロ</t>
    </rPh>
    <rPh sb="27" eb="28">
      <t>ゾ</t>
    </rPh>
    <phoneticPr fontId="2"/>
  </si>
  <si>
    <t>宮脇町１（マルナカ宮脇町西）</t>
    <rPh sb="0" eb="2">
      <t>ミヤワキ</t>
    </rPh>
    <rPh sb="2" eb="3">
      <t>マチ</t>
    </rPh>
    <rPh sb="9" eb="11">
      <t>ミヤワキ</t>
    </rPh>
    <rPh sb="11" eb="12">
      <t>チョウ</t>
    </rPh>
    <rPh sb="12" eb="13">
      <t>ニシ</t>
    </rPh>
    <phoneticPr fontId="2"/>
  </si>
  <si>
    <t>宮脇町１～２（亀阜幼稚園付近から南、市立宮脇保育園北付近）</t>
    <rPh sb="0" eb="2">
      <t>ミヤワキ</t>
    </rPh>
    <rPh sb="2" eb="3">
      <t>マチ</t>
    </rPh>
    <rPh sb="7" eb="8">
      <t>カメ</t>
    </rPh>
    <rPh sb="8" eb="9">
      <t>ギフ</t>
    </rPh>
    <rPh sb="9" eb="12">
      <t>ヨウチエン</t>
    </rPh>
    <rPh sb="12" eb="14">
      <t>フキン</t>
    </rPh>
    <rPh sb="16" eb="17">
      <t>ミナミ</t>
    </rPh>
    <rPh sb="18" eb="20">
      <t>シリツ</t>
    </rPh>
    <rPh sb="20" eb="22">
      <t>ミヤワキ</t>
    </rPh>
    <rPh sb="22" eb="25">
      <t>ホイクエン</t>
    </rPh>
    <rPh sb="25" eb="26">
      <t>キタ</t>
    </rPh>
    <rPh sb="26" eb="28">
      <t>フキン</t>
    </rPh>
    <phoneticPr fontId="2"/>
  </si>
  <si>
    <t>宮脇町２（市民病院周辺）</t>
    <rPh sb="0" eb="2">
      <t>ミヤワキ</t>
    </rPh>
    <rPh sb="2" eb="3">
      <t>マチ</t>
    </rPh>
    <rPh sb="5" eb="7">
      <t>シミン</t>
    </rPh>
    <rPh sb="7" eb="9">
      <t>ビョウイン</t>
    </rPh>
    <rPh sb="9" eb="11">
      <t>シュウヘン</t>
    </rPh>
    <phoneticPr fontId="2"/>
  </si>
  <si>
    <t>宮脇町２（市営婆ヶ池墓地の北一帯）</t>
    <rPh sb="0" eb="2">
      <t>ミヤワキ</t>
    </rPh>
    <rPh sb="2" eb="3">
      <t>マチ</t>
    </rPh>
    <rPh sb="5" eb="7">
      <t>シエイ</t>
    </rPh>
    <rPh sb="7" eb="8">
      <t>バア</t>
    </rPh>
    <rPh sb="9" eb="10">
      <t>イケ</t>
    </rPh>
    <rPh sb="10" eb="12">
      <t>ボチ</t>
    </rPh>
    <rPh sb="13" eb="14">
      <t>キタ</t>
    </rPh>
    <rPh sb="14" eb="16">
      <t>イッタイ</t>
    </rPh>
    <phoneticPr fontId="2"/>
  </si>
  <si>
    <t>西宝町１、扇町１～３</t>
    <rPh sb="0" eb="2">
      <t>ニシタカラ</t>
    </rPh>
    <rPh sb="2" eb="3">
      <t>マチ</t>
    </rPh>
    <rPh sb="5" eb="7">
      <t>オウギマチ</t>
    </rPh>
    <phoneticPr fontId="2"/>
  </si>
  <si>
    <t>昭和町2</t>
    <rPh sb="0" eb="2">
      <t>ショウワ</t>
    </rPh>
    <rPh sb="2" eb="3">
      <t>チョウ</t>
    </rPh>
    <phoneticPr fontId="2"/>
  </si>
  <si>
    <t>浜ノ町（シーサイドボウル高松北側）</t>
    <rPh sb="0" eb="1">
      <t>ハマ</t>
    </rPh>
    <rPh sb="2" eb="3">
      <t>マチ</t>
    </rPh>
    <rPh sb="12" eb="14">
      <t>タカマツ</t>
    </rPh>
    <rPh sb="14" eb="15">
      <t>キタ</t>
    </rPh>
    <rPh sb="15" eb="16">
      <t>ガワ</t>
    </rPh>
    <phoneticPr fontId="2"/>
  </si>
  <si>
    <t>浜ノ町（大的場健康センター跡地より西）</t>
    <rPh sb="0" eb="1">
      <t>ハマ</t>
    </rPh>
    <rPh sb="2" eb="3">
      <t>マチ</t>
    </rPh>
    <rPh sb="4" eb="5">
      <t>オオ</t>
    </rPh>
    <rPh sb="5" eb="6">
      <t>マト</t>
    </rPh>
    <rPh sb="6" eb="7">
      <t>バ</t>
    </rPh>
    <rPh sb="7" eb="9">
      <t>ケンコウ</t>
    </rPh>
    <rPh sb="13" eb="14">
      <t>アト</t>
    </rPh>
    <rPh sb="14" eb="15">
      <t>チ</t>
    </rPh>
    <rPh sb="17" eb="18">
      <t>ニシ</t>
    </rPh>
    <phoneticPr fontId="2"/>
  </si>
  <si>
    <t>瀬戸内町</t>
    <rPh sb="0" eb="3">
      <t>セトウチ</t>
    </rPh>
    <rPh sb="3" eb="4">
      <t>マチ</t>
    </rPh>
    <phoneticPr fontId="2"/>
  </si>
  <si>
    <t>茜町</t>
    <rPh sb="0" eb="1">
      <t>アカネ</t>
    </rPh>
    <rPh sb="1" eb="2">
      <t>マチ</t>
    </rPh>
    <phoneticPr fontId="2"/>
  </si>
  <si>
    <t>西町</t>
    <rPh sb="0" eb="2">
      <t>ニシマチ</t>
    </rPh>
    <phoneticPr fontId="2"/>
  </si>
  <si>
    <t>木太町７区（木太小学校より北東一帯）</t>
    <rPh sb="0" eb="3">
      <t>キタマチ</t>
    </rPh>
    <rPh sb="4" eb="5">
      <t>ク</t>
    </rPh>
    <rPh sb="6" eb="8">
      <t>キタ</t>
    </rPh>
    <rPh sb="8" eb="11">
      <t>ショウガッコウ</t>
    </rPh>
    <rPh sb="13" eb="15">
      <t>ホクトウ</t>
    </rPh>
    <rPh sb="15" eb="17">
      <t>イッタイ</t>
    </rPh>
    <phoneticPr fontId="2"/>
  </si>
  <si>
    <t>上福岡町（ダイキ周辺、長尾線高架まで）</t>
    <rPh sb="0" eb="1">
      <t>ウエ</t>
    </rPh>
    <rPh sb="1" eb="3">
      <t>フクオカ</t>
    </rPh>
    <rPh sb="3" eb="4">
      <t>マチ</t>
    </rPh>
    <rPh sb="8" eb="10">
      <t>シュウヘン</t>
    </rPh>
    <rPh sb="11" eb="13">
      <t>ナガオ</t>
    </rPh>
    <rPh sb="13" eb="14">
      <t>セン</t>
    </rPh>
    <rPh sb="14" eb="16">
      <t>コウカ</t>
    </rPh>
    <phoneticPr fontId="2"/>
  </si>
  <si>
    <t>上福岡町、今里町２（琴電長尾線より南、平石井神社周辺）</t>
    <rPh sb="0" eb="1">
      <t>ウエ</t>
    </rPh>
    <rPh sb="1" eb="3">
      <t>フクオカ</t>
    </rPh>
    <rPh sb="3" eb="4">
      <t>マチ</t>
    </rPh>
    <rPh sb="5" eb="7">
      <t>イマザト</t>
    </rPh>
    <rPh sb="7" eb="8">
      <t>マチ</t>
    </rPh>
    <rPh sb="10" eb="12">
      <t>コトデン</t>
    </rPh>
    <rPh sb="12" eb="14">
      <t>ナガオ</t>
    </rPh>
    <rPh sb="14" eb="15">
      <t>セン</t>
    </rPh>
    <rPh sb="17" eb="18">
      <t>ミナミ</t>
    </rPh>
    <rPh sb="19" eb="20">
      <t>ヒラ</t>
    </rPh>
    <rPh sb="20" eb="22">
      <t>イシイ</t>
    </rPh>
    <rPh sb="22" eb="24">
      <t>ジンジャ</t>
    </rPh>
    <rPh sb="24" eb="26">
      <t>シュウヘン</t>
    </rPh>
    <phoneticPr fontId="2"/>
  </si>
  <si>
    <t>松縄町（野田池北東）</t>
    <rPh sb="0" eb="2">
      <t>マツナワ</t>
    </rPh>
    <rPh sb="2" eb="3">
      <t>マチ</t>
    </rPh>
    <rPh sb="4" eb="6">
      <t>ノダ</t>
    </rPh>
    <rPh sb="6" eb="7">
      <t>イケ</t>
    </rPh>
    <rPh sb="7" eb="9">
      <t>ホクトウ</t>
    </rPh>
    <phoneticPr fontId="2"/>
  </si>
  <si>
    <t>伏石町、今里町、松縄町（高松地方気象台周辺）</t>
    <rPh sb="0" eb="2">
      <t>フセイシ</t>
    </rPh>
    <rPh sb="2" eb="3">
      <t>マチ</t>
    </rPh>
    <rPh sb="4" eb="6">
      <t>イマザト</t>
    </rPh>
    <rPh sb="6" eb="7">
      <t>マチ</t>
    </rPh>
    <rPh sb="8" eb="10">
      <t>マツナワ</t>
    </rPh>
    <rPh sb="10" eb="11">
      <t>マチ</t>
    </rPh>
    <rPh sb="12" eb="14">
      <t>タカマツ</t>
    </rPh>
    <rPh sb="14" eb="16">
      <t>チホウ</t>
    </rPh>
    <rPh sb="16" eb="19">
      <t>キショウダイ</t>
    </rPh>
    <rPh sb="19" eb="21">
      <t>シュウヘン</t>
    </rPh>
    <phoneticPr fontId="2"/>
  </si>
  <si>
    <t>伏石町、今里町（くにとう幼稚園周辺）</t>
    <rPh sb="0" eb="3">
      <t>フセイシチョウ</t>
    </rPh>
    <rPh sb="4" eb="7">
      <t>イマザトチョウ</t>
    </rPh>
    <rPh sb="12" eb="15">
      <t>ヨウチエン</t>
    </rPh>
    <rPh sb="15" eb="17">
      <t>シュウヘン</t>
    </rPh>
    <phoneticPr fontId="2"/>
  </si>
  <si>
    <t>上福岡町、松縄町、木太町２区～３区（レディ薬局東）</t>
    <rPh sb="0" eb="1">
      <t>ウエ</t>
    </rPh>
    <rPh sb="1" eb="4">
      <t>フクオカマチ</t>
    </rPh>
    <rPh sb="5" eb="7">
      <t>マツナワ</t>
    </rPh>
    <rPh sb="7" eb="8">
      <t>マチ</t>
    </rPh>
    <rPh sb="9" eb="11">
      <t>キタ</t>
    </rPh>
    <rPh sb="11" eb="12">
      <t>マチ</t>
    </rPh>
    <rPh sb="13" eb="14">
      <t>ク</t>
    </rPh>
    <rPh sb="16" eb="17">
      <t>ク</t>
    </rPh>
    <rPh sb="21" eb="23">
      <t>ヤッキョク</t>
    </rPh>
    <rPh sb="23" eb="24">
      <t>ヒガシ</t>
    </rPh>
    <phoneticPr fontId="2"/>
  </si>
  <si>
    <t>松縄町（レインボー通りより東側）、木太町1区</t>
    <rPh sb="0" eb="3">
      <t>マツナワチョウ</t>
    </rPh>
    <rPh sb="9" eb="10">
      <t>ドオ</t>
    </rPh>
    <rPh sb="13" eb="14">
      <t>ヒガシ</t>
    </rPh>
    <rPh sb="14" eb="15">
      <t>ガワ</t>
    </rPh>
    <rPh sb="17" eb="19">
      <t>キタ</t>
    </rPh>
    <rPh sb="19" eb="20">
      <t>マチ</t>
    </rPh>
    <rPh sb="21" eb="22">
      <t>ク</t>
    </rPh>
    <phoneticPr fontId="2"/>
  </si>
  <si>
    <t>三条町（コトデン三条駅東一帯）、伏石町</t>
    <rPh sb="0" eb="3">
      <t>サンジョウチョウ</t>
    </rPh>
    <rPh sb="8" eb="10">
      <t>サンジョウ</t>
    </rPh>
    <rPh sb="10" eb="11">
      <t>エキ</t>
    </rPh>
    <rPh sb="11" eb="12">
      <t>ヒガシ</t>
    </rPh>
    <rPh sb="12" eb="14">
      <t>イッタイ</t>
    </rPh>
    <rPh sb="16" eb="19">
      <t>フセイシチョウ</t>
    </rPh>
    <phoneticPr fontId="2"/>
  </si>
  <si>
    <t>室町、室新町、東ハゼ町</t>
    <rPh sb="0" eb="2">
      <t>ムロマチ</t>
    </rPh>
    <rPh sb="3" eb="4">
      <t>ムロ</t>
    </rPh>
    <rPh sb="4" eb="6">
      <t>シンマチ</t>
    </rPh>
    <rPh sb="7" eb="8">
      <t>ヒガシ</t>
    </rPh>
    <rPh sb="10" eb="11">
      <t>マチ</t>
    </rPh>
    <phoneticPr fontId="2"/>
  </si>
  <si>
    <t>紙町、田村町</t>
    <rPh sb="0" eb="1">
      <t>カミ</t>
    </rPh>
    <rPh sb="1" eb="2">
      <t>マチ</t>
    </rPh>
    <rPh sb="3" eb="5">
      <t>タムラ</t>
    </rPh>
    <rPh sb="5" eb="6">
      <t>マチ</t>
    </rPh>
    <phoneticPr fontId="2"/>
  </si>
  <si>
    <t>松並町、西春日町（県営西春日団地）</t>
    <rPh sb="0" eb="1">
      <t>マツナミ</t>
    </rPh>
    <rPh sb="1" eb="2">
      <t>ナミ</t>
    </rPh>
    <rPh sb="2" eb="3">
      <t>マチ</t>
    </rPh>
    <rPh sb="4" eb="5">
      <t>ニシ</t>
    </rPh>
    <rPh sb="5" eb="7">
      <t>カスガ</t>
    </rPh>
    <rPh sb="7" eb="8">
      <t>マチ</t>
    </rPh>
    <rPh sb="9" eb="11">
      <t>ケンエイ</t>
    </rPh>
    <rPh sb="11" eb="12">
      <t>ニシ</t>
    </rPh>
    <rPh sb="12" eb="14">
      <t>カスガ</t>
    </rPh>
    <rPh sb="14" eb="16">
      <t>ダンチ</t>
    </rPh>
    <phoneticPr fontId="2"/>
  </si>
  <si>
    <t>西春日町（県営西春日団地）</t>
    <rPh sb="0" eb="3">
      <t>ニシカスガ</t>
    </rPh>
    <rPh sb="3" eb="4">
      <t>マチ</t>
    </rPh>
    <rPh sb="5" eb="7">
      <t>ケンエイ</t>
    </rPh>
    <rPh sb="7" eb="10">
      <t>ニシカスガ</t>
    </rPh>
    <rPh sb="10" eb="12">
      <t>ダンチ</t>
    </rPh>
    <phoneticPr fontId="2"/>
  </si>
  <si>
    <t>西春日町</t>
    <rPh sb="0" eb="1">
      <t>ニシ</t>
    </rPh>
    <rPh sb="1" eb="3">
      <t>カスガ</t>
    </rPh>
    <rPh sb="3" eb="4">
      <t>マチ</t>
    </rPh>
    <phoneticPr fontId="2"/>
  </si>
  <si>
    <t>松並町、西春日町／鶴尾中学周辺</t>
    <rPh sb="0" eb="1">
      <t>マツナミ</t>
    </rPh>
    <rPh sb="1" eb="2">
      <t>ナミ</t>
    </rPh>
    <rPh sb="2" eb="3">
      <t>マチ</t>
    </rPh>
    <rPh sb="4" eb="5">
      <t>ニシ</t>
    </rPh>
    <rPh sb="5" eb="7">
      <t>カスガ</t>
    </rPh>
    <rPh sb="7" eb="8">
      <t>マチ</t>
    </rPh>
    <rPh sb="9" eb="11">
      <t>ツルオ</t>
    </rPh>
    <rPh sb="11" eb="13">
      <t>チュウガク</t>
    </rPh>
    <rPh sb="13" eb="15">
      <t>シュウヘン</t>
    </rPh>
    <phoneticPr fontId="2"/>
  </si>
  <si>
    <t>東ハゼ町、三条町</t>
    <rPh sb="0" eb="1">
      <t>ヒガシ</t>
    </rPh>
    <rPh sb="3" eb="4">
      <t>マチ</t>
    </rPh>
    <rPh sb="5" eb="7">
      <t>サンジョウ</t>
    </rPh>
    <rPh sb="7" eb="8">
      <t>チョウ</t>
    </rPh>
    <phoneticPr fontId="2"/>
  </si>
  <si>
    <t>勅使町、田村町、紙町</t>
    <rPh sb="0" eb="2">
      <t>チョクシ</t>
    </rPh>
    <rPh sb="2" eb="3">
      <t>マチ</t>
    </rPh>
    <rPh sb="4" eb="6">
      <t>タムラ</t>
    </rPh>
    <rPh sb="6" eb="7">
      <t>マチ</t>
    </rPh>
    <rPh sb="8" eb="9">
      <t>カミ</t>
    </rPh>
    <rPh sb="9" eb="10">
      <t>マチ</t>
    </rPh>
    <phoneticPr fontId="2"/>
  </si>
  <si>
    <t>勅使町、田村町、松並町</t>
    <rPh sb="0" eb="2">
      <t>チョクシ</t>
    </rPh>
    <rPh sb="2" eb="3">
      <t>マチ</t>
    </rPh>
    <rPh sb="4" eb="6">
      <t>タムラ</t>
    </rPh>
    <rPh sb="6" eb="7">
      <t>マチ</t>
    </rPh>
    <rPh sb="8" eb="9">
      <t>マツナミ</t>
    </rPh>
    <rPh sb="9" eb="10">
      <t>ナミ</t>
    </rPh>
    <rPh sb="10" eb="11">
      <t>マチ</t>
    </rPh>
    <phoneticPr fontId="2"/>
  </si>
  <si>
    <t>勅使町、田村町、鹿角町</t>
    <rPh sb="0" eb="2">
      <t>チョクシ</t>
    </rPh>
    <rPh sb="2" eb="3">
      <t>マチ</t>
    </rPh>
    <rPh sb="4" eb="6">
      <t>タムラ</t>
    </rPh>
    <rPh sb="6" eb="7">
      <t>マチ</t>
    </rPh>
    <rPh sb="8" eb="9">
      <t>カノ</t>
    </rPh>
    <rPh sb="9" eb="10">
      <t>ツノ</t>
    </rPh>
    <rPh sb="10" eb="11">
      <t>マチ</t>
    </rPh>
    <phoneticPr fontId="2"/>
  </si>
  <si>
    <t>田村町、上天神町、鹿角町</t>
    <rPh sb="0" eb="2">
      <t>タムラ</t>
    </rPh>
    <rPh sb="2" eb="3">
      <t>マチ</t>
    </rPh>
    <rPh sb="4" eb="5">
      <t>ウエ</t>
    </rPh>
    <rPh sb="5" eb="6">
      <t>テン</t>
    </rPh>
    <rPh sb="6" eb="8">
      <t>ジンマチ</t>
    </rPh>
    <rPh sb="9" eb="10">
      <t>シカ</t>
    </rPh>
    <rPh sb="10" eb="11">
      <t>ツノ</t>
    </rPh>
    <rPh sb="11" eb="12">
      <t>マチ</t>
    </rPh>
    <phoneticPr fontId="2"/>
  </si>
  <si>
    <t>成合町、勅使町（成合北団地）</t>
    <rPh sb="0" eb="2">
      <t>ナリアイ</t>
    </rPh>
    <rPh sb="2" eb="3">
      <t>マチ</t>
    </rPh>
    <rPh sb="4" eb="6">
      <t>チョクシ</t>
    </rPh>
    <rPh sb="6" eb="7">
      <t>マチ</t>
    </rPh>
    <rPh sb="8" eb="10">
      <t>ナリアイ</t>
    </rPh>
    <rPh sb="10" eb="11">
      <t>キタ</t>
    </rPh>
    <rPh sb="11" eb="13">
      <t>ダンチ</t>
    </rPh>
    <phoneticPr fontId="2"/>
  </si>
  <si>
    <t>鹿角町、一宮町</t>
    <rPh sb="0" eb="1">
      <t>シカ</t>
    </rPh>
    <rPh sb="1" eb="2">
      <t>ツノ</t>
    </rPh>
    <rPh sb="2" eb="3">
      <t>マチ</t>
    </rPh>
    <rPh sb="4" eb="7">
      <t>イチノミヤマチ</t>
    </rPh>
    <phoneticPr fontId="2"/>
  </si>
  <si>
    <t>勅使町</t>
    <rPh sb="0" eb="2">
      <t>チョクシ</t>
    </rPh>
    <rPh sb="2" eb="3">
      <t>マチ</t>
    </rPh>
    <phoneticPr fontId="2"/>
  </si>
  <si>
    <t>上天神町、田村町</t>
    <rPh sb="0" eb="1">
      <t>カミ</t>
    </rPh>
    <rPh sb="1" eb="3">
      <t>テンジン</t>
    </rPh>
    <rPh sb="3" eb="4">
      <t>マチ</t>
    </rPh>
    <rPh sb="5" eb="7">
      <t>タムラ</t>
    </rPh>
    <rPh sb="7" eb="8">
      <t>チョウ</t>
    </rPh>
    <phoneticPr fontId="2"/>
  </si>
  <si>
    <t>円座町</t>
    <rPh sb="0" eb="2">
      <t>エンザ</t>
    </rPh>
    <rPh sb="2" eb="3">
      <t>マチ</t>
    </rPh>
    <phoneticPr fontId="2"/>
  </si>
  <si>
    <t>三条町、伏石町、太田下町（コープ太田より西、南）</t>
    <rPh sb="0" eb="3">
      <t>サンジョウマチ</t>
    </rPh>
    <rPh sb="4" eb="6">
      <t>フセイシ</t>
    </rPh>
    <rPh sb="6" eb="7">
      <t>マチ</t>
    </rPh>
    <rPh sb="8" eb="10">
      <t>オオタ</t>
    </rPh>
    <rPh sb="10" eb="12">
      <t>シモマチ</t>
    </rPh>
    <rPh sb="16" eb="18">
      <t>オオタ</t>
    </rPh>
    <rPh sb="20" eb="21">
      <t>ニシ</t>
    </rPh>
    <rPh sb="22" eb="23">
      <t>ミナミ</t>
    </rPh>
    <phoneticPr fontId="2"/>
  </si>
  <si>
    <t>三条町、伏石町、太田下町（太田小より琴電線路まで北西から南まで）</t>
    <rPh sb="0" eb="3">
      <t>サンジョウマチ</t>
    </rPh>
    <rPh sb="4" eb="6">
      <t>フセイシ</t>
    </rPh>
    <rPh sb="6" eb="7">
      <t>マチ</t>
    </rPh>
    <rPh sb="8" eb="10">
      <t>オオタ</t>
    </rPh>
    <rPh sb="10" eb="12">
      <t>シモマチ</t>
    </rPh>
    <rPh sb="13" eb="15">
      <t>オオタ</t>
    </rPh>
    <rPh sb="15" eb="16">
      <t>ショウ</t>
    </rPh>
    <rPh sb="18" eb="20">
      <t>コトデン</t>
    </rPh>
    <rPh sb="20" eb="22">
      <t>センロ</t>
    </rPh>
    <rPh sb="24" eb="26">
      <t>ホクセイ</t>
    </rPh>
    <rPh sb="28" eb="29">
      <t>ミナミ</t>
    </rPh>
    <phoneticPr fontId="2"/>
  </si>
  <si>
    <t>三条町（ＮＴＴ三条社宅周辺）</t>
    <rPh sb="0" eb="3">
      <t>サンジョウマチ</t>
    </rPh>
    <rPh sb="7" eb="9">
      <t>サンジョウ</t>
    </rPh>
    <rPh sb="9" eb="11">
      <t>シャタク</t>
    </rPh>
    <rPh sb="11" eb="13">
      <t>シュウヘン</t>
    </rPh>
    <phoneticPr fontId="2"/>
  </si>
  <si>
    <t>太田北</t>
    <rPh sb="0" eb="2">
      <t>オオタ</t>
    </rPh>
    <rPh sb="2" eb="3">
      <t>キタ</t>
    </rPh>
    <phoneticPr fontId="2"/>
  </si>
  <si>
    <t>上天神町、三条町（ゆめタウン周辺）</t>
    <rPh sb="0" eb="1">
      <t>ウエ</t>
    </rPh>
    <rPh sb="1" eb="2">
      <t>テン</t>
    </rPh>
    <rPh sb="2" eb="4">
      <t>ジンマチ</t>
    </rPh>
    <rPh sb="5" eb="8">
      <t>サンジョウマチ</t>
    </rPh>
    <rPh sb="14" eb="16">
      <t>シュウヘン</t>
    </rPh>
    <phoneticPr fontId="2"/>
  </si>
  <si>
    <t>上天神町、三条町（ゆめタウン南周辺）</t>
    <rPh sb="0" eb="1">
      <t>ウエ</t>
    </rPh>
    <rPh sb="1" eb="2">
      <t>テン</t>
    </rPh>
    <rPh sb="2" eb="4">
      <t>ジンマチ</t>
    </rPh>
    <rPh sb="5" eb="8">
      <t>サンジョウマチ</t>
    </rPh>
    <rPh sb="14" eb="15">
      <t>ミナミ</t>
    </rPh>
    <rPh sb="15" eb="17">
      <t>シュウヘン</t>
    </rPh>
    <phoneticPr fontId="2"/>
  </si>
  <si>
    <t>三条町（御坊川すぐ南）</t>
    <rPh sb="0" eb="2">
      <t>サンジョウ</t>
    </rPh>
    <rPh sb="2" eb="3">
      <t>チョウ</t>
    </rPh>
    <rPh sb="4" eb="6">
      <t>ゴボウ</t>
    </rPh>
    <rPh sb="6" eb="7">
      <t>カワ</t>
    </rPh>
    <rPh sb="9" eb="10">
      <t>ミナミ</t>
    </rPh>
    <phoneticPr fontId="2"/>
  </si>
  <si>
    <t>三条町（安原マタニティクリニック周辺）</t>
    <rPh sb="0" eb="2">
      <t>サンジョウ</t>
    </rPh>
    <rPh sb="2" eb="3">
      <t>チョウ</t>
    </rPh>
    <rPh sb="4" eb="6">
      <t>ヤスハラ</t>
    </rPh>
    <rPh sb="16" eb="18">
      <t>シュウヘン</t>
    </rPh>
    <phoneticPr fontId="2"/>
  </si>
  <si>
    <t>上天神町、三条町、太田下町</t>
    <rPh sb="0" eb="1">
      <t>ウエ</t>
    </rPh>
    <rPh sb="1" eb="2">
      <t>テン</t>
    </rPh>
    <rPh sb="2" eb="4">
      <t>ジンマチ</t>
    </rPh>
    <rPh sb="5" eb="8">
      <t>サンジョウマチ</t>
    </rPh>
    <rPh sb="9" eb="11">
      <t>オオタ</t>
    </rPh>
    <rPh sb="11" eb="13">
      <t>シモマチ</t>
    </rPh>
    <phoneticPr fontId="2"/>
  </si>
  <si>
    <t>太田上町、多肥下町、多肥上町</t>
    <rPh sb="0" eb="2">
      <t>オオタ</t>
    </rPh>
    <rPh sb="2" eb="3">
      <t>ウエ</t>
    </rPh>
    <rPh sb="3" eb="4">
      <t>マチ</t>
    </rPh>
    <rPh sb="5" eb="7">
      <t>タヒ</t>
    </rPh>
    <rPh sb="7" eb="9">
      <t>シモマチ</t>
    </rPh>
    <rPh sb="10" eb="12">
      <t>タヒ</t>
    </rPh>
    <rPh sb="12" eb="13">
      <t>ウエ</t>
    </rPh>
    <rPh sb="13" eb="14">
      <t>マチ</t>
    </rPh>
    <phoneticPr fontId="2"/>
  </si>
  <si>
    <t>太田上町（県営太田団地一帯）</t>
    <rPh sb="0" eb="2">
      <t>オオタ</t>
    </rPh>
    <rPh sb="2" eb="3">
      <t>ウエ</t>
    </rPh>
    <rPh sb="3" eb="4">
      <t>マチ</t>
    </rPh>
    <rPh sb="5" eb="7">
      <t>ケンエイ</t>
    </rPh>
    <rPh sb="7" eb="9">
      <t>オオタ</t>
    </rPh>
    <rPh sb="9" eb="11">
      <t>ダンチ</t>
    </rPh>
    <rPh sb="11" eb="13">
      <t>イッタイ</t>
    </rPh>
    <phoneticPr fontId="2"/>
  </si>
  <si>
    <t>太田下町、多肥上町、多肥下町</t>
    <rPh sb="0" eb="2">
      <t>オオタ</t>
    </rPh>
    <rPh sb="2" eb="4">
      <t>シモマチ</t>
    </rPh>
    <rPh sb="5" eb="6">
      <t>タ</t>
    </rPh>
    <rPh sb="6" eb="7">
      <t>ヒ</t>
    </rPh>
    <rPh sb="7" eb="8">
      <t>ウエ</t>
    </rPh>
    <rPh sb="8" eb="9">
      <t>マチ</t>
    </rPh>
    <rPh sb="10" eb="11">
      <t>タ</t>
    </rPh>
    <rPh sb="11" eb="12">
      <t>ヒ</t>
    </rPh>
    <rPh sb="12" eb="14">
      <t>シモマチ</t>
    </rPh>
    <phoneticPr fontId="2"/>
  </si>
  <si>
    <t>鹿角町、太田上町、三名町</t>
    <rPh sb="0" eb="1">
      <t>シカ</t>
    </rPh>
    <rPh sb="1" eb="2">
      <t>ツノ</t>
    </rPh>
    <rPh sb="2" eb="3">
      <t>マチ</t>
    </rPh>
    <rPh sb="4" eb="6">
      <t>オオタ</t>
    </rPh>
    <rPh sb="6" eb="7">
      <t>ウエ</t>
    </rPh>
    <rPh sb="7" eb="8">
      <t>マチ</t>
    </rPh>
    <rPh sb="9" eb="10">
      <t>サン</t>
    </rPh>
    <rPh sb="10" eb="11">
      <t>ナ</t>
    </rPh>
    <rPh sb="11" eb="12">
      <t>マチ</t>
    </rPh>
    <phoneticPr fontId="2"/>
  </si>
  <si>
    <t>上林町(香大工学部南一帯)</t>
    <rPh sb="0" eb="2">
      <t>カミバヤシ</t>
    </rPh>
    <rPh sb="2" eb="3">
      <t>チョウ</t>
    </rPh>
    <rPh sb="4" eb="5">
      <t>カオリ</t>
    </rPh>
    <rPh sb="5" eb="6">
      <t>ダイ</t>
    </rPh>
    <rPh sb="6" eb="9">
      <t>コウガクブ</t>
    </rPh>
    <rPh sb="9" eb="10">
      <t>ミナミ</t>
    </rPh>
    <rPh sb="10" eb="12">
      <t>イッタイ</t>
    </rPh>
    <phoneticPr fontId="2"/>
  </si>
  <si>
    <t>太田下町、太田上町（マリア幼稚園の北一帯）</t>
    <rPh sb="0" eb="2">
      <t>オオタ</t>
    </rPh>
    <rPh sb="2" eb="4">
      <t>シモマチ</t>
    </rPh>
    <rPh sb="5" eb="7">
      <t>オオタ</t>
    </rPh>
    <rPh sb="7" eb="8">
      <t>ウエ</t>
    </rPh>
    <rPh sb="8" eb="9">
      <t>マチ</t>
    </rPh>
    <rPh sb="13" eb="16">
      <t>ヨウチエン</t>
    </rPh>
    <rPh sb="17" eb="18">
      <t>キタ</t>
    </rPh>
    <rPh sb="18" eb="20">
      <t>イッタイ</t>
    </rPh>
    <phoneticPr fontId="2"/>
  </si>
  <si>
    <t>太田下町（レディ薬局太田店西一帯）</t>
    <rPh sb="0" eb="4">
      <t>オオタシモマチ</t>
    </rPh>
    <rPh sb="8" eb="10">
      <t>ヤッキョク</t>
    </rPh>
    <rPh sb="10" eb="13">
      <t>オオタテン</t>
    </rPh>
    <rPh sb="13" eb="14">
      <t>ニシ</t>
    </rPh>
    <rPh sb="14" eb="16">
      <t>イッタイ</t>
    </rPh>
    <phoneticPr fontId="2"/>
  </si>
  <si>
    <t>太田下町、太田上町（太田中学南～南東、サンフラワー通りまで）</t>
    <rPh sb="0" eb="4">
      <t>オオタシモマチ</t>
    </rPh>
    <rPh sb="5" eb="9">
      <t>オオタカミマチ</t>
    </rPh>
    <rPh sb="10" eb="12">
      <t>オオタ</t>
    </rPh>
    <rPh sb="12" eb="14">
      <t>チュウガク</t>
    </rPh>
    <rPh sb="14" eb="15">
      <t>ミナミ</t>
    </rPh>
    <rPh sb="16" eb="18">
      <t>ナントウ</t>
    </rPh>
    <rPh sb="25" eb="26">
      <t>ドオ</t>
    </rPh>
    <phoneticPr fontId="2"/>
  </si>
  <si>
    <t>多肥上町（済生会病院南、バワーシティ南）</t>
    <rPh sb="0" eb="4">
      <t>タヒカミマチ</t>
    </rPh>
    <rPh sb="5" eb="8">
      <t>サイセイカイ</t>
    </rPh>
    <rPh sb="8" eb="10">
      <t>ビョウイン</t>
    </rPh>
    <rPh sb="10" eb="11">
      <t>ミナミ</t>
    </rPh>
    <rPh sb="18" eb="19">
      <t>ミナミ</t>
    </rPh>
    <phoneticPr fontId="2"/>
  </si>
  <si>
    <t>208-08</t>
  </si>
  <si>
    <t>林町（分ケ池から老人ホームさくら荘北側）</t>
    <rPh sb="0" eb="2">
      <t>ハヤシチョウ</t>
    </rPh>
    <rPh sb="3" eb="4">
      <t>ブン</t>
    </rPh>
    <rPh sb="5" eb="6">
      <t>イケ</t>
    </rPh>
    <rPh sb="8" eb="10">
      <t>ロウジン</t>
    </rPh>
    <rPh sb="16" eb="17">
      <t>ソウ</t>
    </rPh>
    <rPh sb="17" eb="18">
      <t>キタ</t>
    </rPh>
    <rPh sb="18" eb="19">
      <t>ガワ</t>
    </rPh>
    <phoneticPr fontId="2"/>
  </si>
  <si>
    <t>太田上町、三名町（旧アサノ家具南一帯）</t>
    <rPh sb="0" eb="2">
      <t>オオタ</t>
    </rPh>
    <rPh sb="2" eb="4">
      <t>ウエマチ</t>
    </rPh>
    <rPh sb="5" eb="8">
      <t>サンミョウチョウ</t>
    </rPh>
    <rPh sb="9" eb="10">
      <t>キュウ</t>
    </rPh>
    <rPh sb="13" eb="15">
      <t>カグ</t>
    </rPh>
    <rPh sb="15" eb="16">
      <t>ミナミ</t>
    </rPh>
    <rPh sb="16" eb="18">
      <t>イッタイ</t>
    </rPh>
    <phoneticPr fontId="2"/>
  </si>
  <si>
    <t>多肥上町、出作町、仏生山町（竜雲中学校周辺）</t>
    <rPh sb="0" eb="2">
      <t>タヒ</t>
    </rPh>
    <rPh sb="2" eb="4">
      <t>ウエマチ</t>
    </rPh>
    <rPh sb="5" eb="6">
      <t>デ</t>
    </rPh>
    <rPh sb="6" eb="7">
      <t>サク</t>
    </rPh>
    <rPh sb="7" eb="8">
      <t>マチ</t>
    </rPh>
    <rPh sb="9" eb="12">
      <t>ブッショウザン</t>
    </rPh>
    <rPh sb="12" eb="13">
      <t>マチ</t>
    </rPh>
    <rPh sb="14" eb="15">
      <t>リュウ</t>
    </rPh>
    <rPh sb="15" eb="16">
      <t>クモ</t>
    </rPh>
    <rPh sb="16" eb="19">
      <t>チュウガッコウ</t>
    </rPh>
    <rPh sb="19" eb="21">
      <t>シュウヘン</t>
    </rPh>
    <phoneticPr fontId="2"/>
  </si>
  <si>
    <t>多肥上町、仏生山町（竜雲中学校南一帯）</t>
    <rPh sb="0" eb="2">
      <t>タヒ</t>
    </rPh>
    <rPh sb="2" eb="4">
      <t>ウエマチ</t>
    </rPh>
    <rPh sb="5" eb="8">
      <t>ブッショウザン</t>
    </rPh>
    <rPh sb="8" eb="9">
      <t>マチ</t>
    </rPh>
    <rPh sb="10" eb="11">
      <t>リュウ</t>
    </rPh>
    <rPh sb="11" eb="12">
      <t>クモ</t>
    </rPh>
    <rPh sb="12" eb="15">
      <t>チュウガッコウ</t>
    </rPh>
    <rPh sb="15" eb="16">
      <t>ミナミ</t>
    </rPh>
    <rPh sb="16" eb="18">
      <t>イッタイ</t>
    </rPh>
    <phoneticPr fontId="2"/>
  </si>
  <si>
    <t>太田下町、伏石町、多肥下町(サンフラワー通りからレインボーロードまで、ぽかぽか温泉周辺）</t>
    <rPh sb="0" eb="2">
      <t>オオタ</t>
    </rPh>
    <rPh sb="2" eb="4">
      <t>シモマチ</t>
    </rPh>
    <rPh sb="5" eb="7">
      <t>フセイシ</t>
    </rPh>
    <rPh sb="7" eb="8">
      <t>マチ</t>
    </rPh>
    <rPh sb="9" eb="11">
      <t>タヒ</t>
    </rPh>
    <rPh sb="11" eb="13">
      <t>シモマチ</t>
    </rPh>
    <rPh sb="20" eb="21">
      <t>ドオ</t>
    </rPh>
    <rPh sb="39" eb="41">
      <t>オンセン</t>
    </rPh>
    <rPh sb="41" eb="43">
      <t>シュウヘン</t>
    </rPh>
    <phoneticPr fontId="2"/>
  </si>
  <si>
    <t>仏生山町（相愛幼稚園周辺）</t>
    <rPh sb="0" eb="3">
      <t>ブッショウザン</t>
    </rPh>
    <rPh sb="3" eb="4">
      <t>マチ</t>
    </rPh>
    <rPh sb="5" eb="7">
      <t>ソウアイ</t>
    </rPh>
    <rPh sb="7" eb="10">
      <t>ヨウチエン</t>
    </rPh>
    <rPh sb="10" eb="12">
      <t>シュウヘン</t>
    </rPh>
    <phoneticPr fontId="2"/>
  </si>
  <si>
    <t>多肥上町、仏生山町(ちきり神社北東一帯）、三谷町</t>
    <rPh sb="0" eb="2">
      <t>タヒ</t>
    </rPh>
    <rPh sb="2" eb="4">
      <t>ウエマチ</t>
    </rPh>
    <rPh sb="5" eb="8">
      <t>ブッショウザン</t>
    </rPh>
    <rPh sb="8" eb="9">
      <t>マチ</t>
    </rPh>
    <rPh sb="13" eb="15">
      <t>ジンジャ</t>
    </rPh>
    <rPh sb="15" eb="17">
      <t>ホクトウ</t>
    </rPh>
    <rPh sb="17" eb="19">
      <t>イッタイ</t>
    </rPh>
    <rPh sb="21" eb="23">
      <t>ミタニ</t>
    </rPh>
    <rPh sb="23" eb="24">
      <t>マチ</t>
    </rPh>
    <phoneticPr fontId="2"/>
  </si>
  <si>
    <t>仏生山町（仏生山公園南、香川町との境まで）、多肥上町</t>
    <rPh sb="0" eb="3">
      <t>ブッショウザン</t>
    </rPh>
    <rPh sb="3" eb="4">
      <t>マチ</t>
    </rPh>
    <rPh sb="5" eb="8">
      <t>ブッショウザン</t>
    </rPh>
    <rPh sb="8" eb="10">
      <t>コウエン</t>
    </rPh>
    <rPh sb="10" eb="11">
      <t>ミナミ</t>
    </rPh>
    <rPh sb="12" eb="15">
      <t>カガワチョウ</t>
    </rPh>
    <rPh sb="17" eb="18">
      <t>サカイ</t>
    </rPh>
    <rPh sb="22" eb="26">
      <t>タヒカミマチ</t>
    </rPh>
    <phoneticPr fontId="2"/>
  </si>
  <si>
    <t>吉光上</t>
    <rPh sb="0" eb="1">
      <t>キチ</t>
    </rPh>
    <rPh sb="1" eb="2">
      <t>ミツ</t>
    </rPh>
    <rPh sb="2" eb="3">
      <t>ウエ</t>
    </rPh>
    <phoneticPr fontId="2"/>
  </si>
  <si>
    <t>由佐（香南歴史郷土館～西光寺一帯）</t>
    <rPh sb="0" eb="2">
      <t>ユサ</t>
    </rPh>
    <rPh sb="3" eb="5">
      <t>コウナン</t>
    </rPh>
    <rPh sb="5" eb="7">
      <t>レキシ</t>
    </rPh>
    <rPh sb="7" eb="9">
      <t>キョウド</t>
    </rPh>
    <rPh sb="9" eb="10">
      <t>カン</t>
    </rPh>
    <rPh sb="11" eb="14">
      <t>サイコウジ</t>
    </rPh>
    <rPh sb="14" eb="16">
      <t>イッタイ</t>
    </rPh>
    <phoneticPr fontId="2"/>
  </si>
  <si>
    <t>出作町、多肥上町（永井会館の西側一帯）、太田上町</t>
    <rPh sb="0" eb="2">
      <t>シュッサク</t>
    </rPh>
    <rPh sb="2" eb="3">
      <t>マチ</t>
    </rPh>
    <rPh sb="4" eb="6">
      <t>タヒ</t>
    </rPh>
    <rPh sb="6" eb="7">
      <t>ウエ</t>
    </rPh>
    <rPh sb="7" eb="8">
      <t>マチ</t>
    </rPh>
    <rPh sb="9" eb="11">
      <t>ナガイ</t>
    </rPh>
    <rPh sb="11" eb="13">
      <t>カイカン</t>
    </rPh>
    <rPh sb="14" eb="16">
      <t>ニシガワ</t>
    </rPh>
    <rPh sb="16" eb="18">
      <t>イッタイ</t>
    </rPh>
    <rPh sb="20" eb="24">
      <t>オオタカミマチ</t>
    </rPh>
    <phoneticPr fontId="2"/>
  </si>
  <si>
    <t>仏生山甲（仏生山小学校、法然寺の北一帯）</t>
    <rPh sb="0" eb="3">
      <t>ブッショウザン</t>
    </rPh>
    <rPh sb="3" eb="4">
      <t>コウ</t>
    </rPh>
    <rPh sb="5" eb="8">
      <t>ブッショウザン</t>
    </rPh>
    <rPh sb="8" eb="11">
      <t>ショウガッコウ</t>
    </rPh>
    <rPh sb="12" eb="14">
      <t>ホウネン</t>
    </rPh>
    <rPh sb="14" eb="15">
      <t>テラ</t>
    </rPh>
    <rPh sb="16" eb="17">
      <t>キタ</t>
    </rPh>
    <rPh sb="17" eb="19">
      <t>イッタイ</t>
    </rPh>
    <phoneticPr fontId="2"/>
  </si>
  <si>
    <t>仏生山甲、出作（三木・国分寺線の北、パーラーエース南一帯）、太田上町、三名町</t>
    <rPh sb="0" eb="3">
      <t>ブッショウザン</t>
    </rPh>
    <rPh sb="3" eb="4">
      <t>コウ</t>
    </rPh>
    <rPh sb="5" eb="7">
      <t>シュッサク</t>
    </rPh>
    <rPh sb="8" eb="10">
      <t>ミキ</t>
    </rPh>
    <rPh sb="11" eb="14">
      <t>コクブンジ</t>
    </rPh>
    <rPh sb="14" eb="15">
      <t>セン</t>
    </rPh>
    <rPh sb="16" eb="17">
      <t>キタ</t>
    </rPh>
    <rPh sb="25" eb="26">
      <t>ミナミ</t>
    </rPh>
    <rPh sb="26" eb="28">
      <t>イッタイ</t>
    </rPh>
    <rPh sb="30" eb="32">
      <t>オオタ</t>
    </rPh>
    <rPh sb="32" eb="34">
      <t>カミマチ</t>
    </rPh>
    <rPh sb="35" eb="38">
      <t>サンミョウチョウ</t>
    </rPh>
    <phoneticPr fontId="2"/>
  </si>
  <si>
    <t>寺井町、一宮町（琴電一宮駅の東南周辺）</t>
    <rPh sb="0" eb="3">
      <t>テライマチ</t>
    </rPh>
    <rPh sb="4" eb="7">
      <t>イチノミヤマチ</t>
    </rPh>
    <rPh sb="8" eb="10">
      <t>コトデン</t>
    </rPh>
    <rPh sb="10" eb="12">
      <t>イチノミヤ</t>
    </rPh>
    <rPh sb="12" eb="13">
      <t>エキ</t>
    </rPh>
    <rPh sb="14" eb="16">
      <t>トウナン</t>
    </rPh>
    <rPh sb="16" eb="18">
      <t>シュウヘン</t>
    </rPh>
    <phoneticPr fontId="2"/>
  </si>
  <si>
    <t>寺井町（県営一宮団地）、一宮町、円座町</t>
    <rPh sb="0" eb="3">
      <t>テライマチ</t>
    </rPh>
    <rPh sb="4" eb="6">
      <t>ケンエイ</t>
    </rPh>
    <rPh sb="6" eb="8">
      <t>イチノミヤ</t>
    </rPh>
    <rPh sb="8" eb="10">
      <t>ダンチ</t>
    </rPh>
    <rPh sb="12" eb="15">
      <t>イチノミヤチョウ</t>
    </rPh>
    <rPh sb="16" eb="19">
      <t>エンザチョウ</t>
    </rPh>
    <phoneticPr fontId="2"/>
  </si>
  <si>
    <t>寺井町（市営寺井団地）</t>
    <rPh sb="0" eb="2">
      <t>テライ</t>
    </rPh>
    <rPh sb="2" eb="3">
      <t>チョウ</t>
    </rPh>
    <rPh sb="4" eb="6">
      <t>シエイ</t>
    </rPh>
    <rPh sb="6" eb="8">
      <t>テライ</t>
    </rPh>
    <rPh sb="8" eb="10">
      <t>ダンチ</t>
    </rPh>
    <phoneticPr fontId="2"/>
  </si>
  <si>
    <t>寺井町（市営寺井団地より南）、一部香川町</t>
    <rPh sb="0" eb="3">
      <t>テライマチ</t>
    </rPh>
    <rPh sb="4" eb="6">
      <t>シエイ</t>
    </rPh>
    <rPh sb="6" eb="8">
      <t>テライ</t>
    </rPh>
    <rPh sb="8" eb="10">
      <t>ダンチ</t>
    </rPh>
    <rPh sb="12" eb="13">
      <t>ミナミ</t>
    </rPh>
    <rPh sb="15" eb="17">
      <t>イチブ</t>
    </rPh>
    <rPh sb="17" eb="20">
      <t>カガワチョウ</t>
    </rPh>
    <phoneticPr fontId="2"/>
  </si>
  <si>
    <t>寺井町、一宮町（コープ一宮店周辺）</t>
    <rPh sb="0" eb="3">
      <t>テライマチ</t>
    </rPh>
    <rPh sb="4" eb="7">
      <t>イチノミヤマチ</t>
    </rPh>
    <rPh sb="11" eb="13">
      <t>イチノミヤ</t>
    </rPh>
    <rPh sb="13" eb="14">
      <t>ミセ</t>
    </rPh>
    <rPh sb="14" eb="16">
      <t>シュウヘン</t>
    </rPh>
    <phoneticPr fontId="2"/>
  </si>
  <si>
    <t>一宮町（田村神社周辺）</t>
    <rPh sb="0" eb="2">
      <t>イチノミヤ</t>
    </rPh>
    <rPh sb="2" eb="3">
      <t>マチ</t>
    </rPh>
    <rPh sb="4" eb="6">
      <t>タムラ</t>
    </rPh>
    <rPh sb="6" eb="8">
      <t>ジンジャ</t>
    </rPh>
    <rPh sb="8" eb="10">
      <t>シュウヘン</t>
    </rPh>
    <phoneticPr fontId="2"/>
  </si>
  <si>
    <t>一宮町（一宮中学東一帯）、三名町</t>
    <rPh sb="0" eb="2">
      <t>イチノミヤ</t>
    </rPh>
    <rPh sb="2" eb="3">
      <t>マチ</t>
    </rPh>
    <rPh sb="4" eb="6">
      <t>イチノミヤ</t>
    </rPh>
    <rPh sb="6" eb="8">
      <t>チュウガク</t>
    </rPh>
    <rPh sb="8" eb="9">
      <t>ヒガシ</t>
    </rPh>
    <rPh sb="9" eb="11">
      <t>イッタイ</t>
    </rPh>
    <rPh sb="13" eb="16">
      <t>サンミョウチョウ</t>
    </rPh>
    <phoneticPr fontId="2"/>
  </si>
  <si>
    <t>一宮町（円座河川敷公園東）、成合町、円座町</t>
    <rPh sb="0" eb="2">
      <t>イチノミヤ</t>
    </rPh>
    <rPh sb="2" eb="3">
      <t>マチ</t>
    </rPh>
    <rPh sb="4" eb="6">
      <t>エンザ</t>
    </rPh>
    <rPh sb="6" eb="9">
      <t>カセンジキ</t>
    </rPh>
    <rPh sb="9" eb="11">
      <t>コウエン</t>
    </rPh>
    <rPh sb="11" eb="12">
      <t>ヒガシ</t>
    </rPh>
    <rPh sb="14" eb="17">
      <t>ナリアイチョウ</t>
    </rPh>
    <rPh sb="18" eb="21">
      <t>エンザチョウ</t>
    </rPh>
    <phoneticPr fontId="2"/>
  </si>
  <si>
    <t>一宮町（南高校周辺）</t>
    <rPh sb="0" eb="3">
      <t>イチノミヤチョウ</t>
    </rPh>
    <rPh sb="4" eb="5">
      <t>ミナミ</t>
    </rPh>
    <rPh sb="5" eb="7">
      <t>コウコウ</t>
    </rPh>
    <rPh sb="7" eb="9">
      <t>シュウヘン</t>
    </rPh>
    <phoneticPr fontId="2"/>
  </si>
  <si>
    <t>円座町（マルナカ円座より南）</t>
    <rPh sb="0" eb="2">
      <t>エンザ</t>
    </rPh>
    <rPh sb="2" eb="3">
      <t>チョウ</t>
    </rPh>
    <rPh sb="8" eb="10">
      <t>エンザ</t>
    </rPh>
    <rPh sb="12" eb="13">
      <t>ミナミ</t>
    </rPh>
    <phoneticPr fontId="2"/>
  </si>
  <si>
    <t>円座町（R３２号線より東、高松綾南線沿い）</t>
    <rPh sb="0" eb="2">
      <t>エンザ</t>
    </rPh>
    <rPh sb="2" eb="3">
      <t>チョウ</t>
    </rPh>
    <rPh sb="7" eb="9">
      <t>ゴウセン</t>
    </rPh>
    <rPh sb="11" eb="12">
      <t>ヒガシ</t>
    </rPh>
    <rPh sb="13" eb="15">
      <t>タカマツ</t>
    </rPh>
    <rPh sb="15" eb="17">
      <t>リョウナン</t>
    </rPh>
    <rPh sb="17" eb="18">
      <t>セン</t>
    </rPh>
    <rPh sb="18" eb="19">
      <t>ゾ</t>
    </rPh>
    <phoneticPr fontId="2"/>
  </si>
  <si>
    <t>円座町（円座駅南、円座東団地）</t>
    <rPh sb="0" eb="2">
      <t>エンザ</t>
    </rPh>
    <rPh sb="2" eb="3">
      <t>チョウ</t>
    </rPh>
    <rPh sb="4" eb="6">
      <t>エンザ</t>
    </rPh>
    <rPh sb="6" eb="7">
      <t>エキ</t>
    </rPh>
    <rPh sb="7" eb="8">
      <t>ミナミ</t>
    </rPh>
    <rPh sb="9" eb="11">
      <t>エンザ</t>
    </rPh>
    <rPh sb="11" eb="12">
      <t>ヒガシ</t>
    </rPh>
    <rPh sb="12" eb="14">
      <t>ダンチ</t>
    </rPh>
    <phoneticPr fontId="2"/>
  </si>
  <si>
    <t>川部町、円座町（川部団地、川岡団地より円座にかけて）</t>
    <rPh sb="0" eb="2">
      <t>カワベ</t>
    </rPh>
    <rPh sb="2" eb="3">
      <t>マチ</t>
    </rPh>
    <rPh sb="4" eb="6">
      <t>エンザ</t>
    </rPh>
    <rPh sb="6" eb="7">
      <t>マチ</t>
    </rPh>
    <rPh sb="8" eb="10">
      <t>カワベ</t>
    </rPh>
    <rPh sb="10" eb="12">
      <t>ダンチ</t>
    </rPh>
    <rPh sb="13" eb="15">
      <t>カワオカ</t>
    </rPh>
    <rPh sb="15" eb="17">
      <t>ダンチ</t>
    </rPh>
    <rPh sb="19" eb="21">
      <t>エンザ</t>
    </rPh>
    <phoneticPr fontId="2"/>
  </si>
  <si>
    <t>川部町（みどり園より南）</t>
    <rPh sb="0" eb="2">
      <t>カワベ</t>
    </rPh>
    <rPh sb="2" eb="3">
      <t>マチ</t>
    </rPh>
    <rPh sb="7" eb="8">
      <t>エン</t>
    </rPh>
    <rPh sb="10" eb="11">
      <t>ミナミ</t>
    </rPh>
    <phoneticPr fontId="2"/>
  </si>
  <si>
    <t>西山崎町、中間町（Ｒ３２号線より西）、円座町</t>
    <rPh sb="0" eb="2">
      <t>ニシヤマ</t>
    </rPh>
    <rPh sb="2" eb="3">
      <t>サキ</t>
    </rPh>
    <rPh sb="3" eb="4">
      <t>マチ</t>
    </rPh>
    <rPh sb="5" eb="7">
      <t>チュウカン</t>
    </rPh>
    <rPh sb="7" eb="8">
      <t>マチ</t>
    </rPh>
    <rPh sb="12" eb="14">
      <t>ゴウセン</t>
    </rPh>
    <rPh sb="16" eb="17">
      <t>ニシ</t>
    </rPh>
    <rPh sb="19" eb="22">
      <t>エンザチョウ</t>
    </rPh>
    <phoneticPr fontId="2"/>
  </si>
  <si>
    <t>香川</t>
    <rPh sb="0" eb="2">
      <t>カガワチョウ</t>
    </rPh>
    <phoneticPr fontId="2"/>
  </si>
  <si>
    <t>浅野、下横岡（かがわ自動車学校東一帯）</t>
    <rPh sb="3" eb="4">
      <t>シモ</t>
    </rPh>
    <rPh sb="4" eb="6">
      <t>ヨコオカ</t>
    </rPh>
    <rPh sb="10" eb="13">
      <t>ジドウシャ</t>
    </rPh>
    <rPh sb="13" eb="15">
      <t>ガッコウ</t>
    </rPh>
    <rPh sb="15" eb="16">
      <t>ヒガシ</t>
    </rPh>
    <rPh sb="16" eb="18">
      <t>イッタイ</t>
    </rPh>
    <phoneticPr fontId="2"/>
  </si>
  <si>
    <t>浅野（丘の上団地、平池団地、新平池団地、東舟岡団地、東舟岡上、東舟岡下）</t>
    <phoneticPr fontId="2"/>
  </si>
  <si>
    <t>浅野（八王子団地、浅野小学校南一帯）</t>
    <rPh sb="9" eb="11">
      <t>アサノ</t>
    </rPh>
    <rPh sb="11" eb="14">
      <t>ショウガッコウ</t>
    </rPh>
    <rPh sb="14" eb="15">
      <t>ミナミ</t>
    </rPh>
    <rPh sb="15" eb="17">
      <t>イッタイ</t>
    </rPh>
    <phoneticPr fontId="2"/>
  </si>
  <si>
    <t>浅野（浅野さかえ団地）</t>
    <phoneticPr fontId="2"/>
  </si>
  <si>
    <t>西実相寺、浅野</t>
    <rPh sb="0" eb="1">
      <t>ニシ</t>
    </rPh>
    <rPh sb="1" eb="2">
      <t>ジツ</t>
    </rPh>
    <rPh sb="2" eb="3">
      <t>ソウ</t>
    </rPh>
    <rPh sb="3" eb="4">
      <t>テラ</t>
    </rPh>
    <rPh sb="5" eb="7">
      <t>アサノ</t>
    </rPh>
    <phoneticPr fontId="2"/>
  </si>
  <si>
    <t>浅野ニュータウン、平池グリーンタウン、八王子団地（浅野小学校から北一帯）</t>
    <rPh sb="25" eb="27">
      <t>アサノ</t>
    </rPh>
    <rPh sb="27" eb="30">
      <t>ショウガッコウ</t>
    </rPh>
    <rPh sb="32" eb="33">
      <t>キタ</t>
    </rPh>
    <rPh sb="33" eb="35">
      <t>イッタイ</t>
    </rPh>
    <phoneticPr fontId="2"/>
  </si>
  <si>
    <t>大野（大野小学校南一帯）</t>
    <rPh sb="3" eb="5">
      <t>オオノ</t>
    </rPh>
    <rPh sb="5" eb="8">
      <t>ショウガッコウ</t>
    </rPh>
    <rPh sb="8" eb="9">
      <t>ミナミ</t>
    </rPh>
    <rPh sb="9" eb="11">
      <t>イッタイ</t>
    </rPh>
    <phoneticPr fontId="2"/>
  </si>
  <si>
    <t>大野（空港通りから東）</t>
    <rPh sb="3" eb="5">
      <t>クウコウ</t>
    </rPh>
    <rPh sb="5" eb="6">
      <t>ドオ</t>
    </rPh>
    <rPh sb="9" eb="10">
      <t>ヒガシ</t>
    </rPh>
    <phoneticPr fontId="2"/>
  </si>
  <si>
    <t>浅野／横岡団地、伽羅土団地、浅野レイクサイド、立石団地等、香川病院周辺</t>
    <rPh sb="0" eb="2">
      <t>アサノ</t>
    </rPh>
    <rPh sb="3" eb="5">
      <t>ヨコオカ</t>
    </rPh>
    <rPh sb="5" eb="7">
      <t>ダンチ</t>
    </rPh>
    <rPh sb="8" eb="9">
      <t>カ</t>
    </rPh>
    <rPh sb="9" eb="10">
      <t>ラ</t>
    </rPh>
    <rPh sb="10" eb="11">
      <t>ツチ</t>
    </rPh>
    <rPh sb="11" eb="13">
      <t>ダンチ</t>
    </rPh>
    <rPh sb="14" eb="16">
      <t>アサノ</t>
    </rPh>
    <rPh sb="23" eb="25">
      <t>タテイシ</t>
    </rPh>
    <rPh sb="25" eb="28">
      <t>ダンチナド</t>
    </rPh>
    <rPh sb="29" eb="31">
      <t>カガワ</t>
    </rPh>
    <rPh sb="31" eb="33">
      <t>ビョウイン</t>
    </rPh>
    <rPh sb="33" eb="35">
      <t>シュウヘン</t>
    </rPh>
    <phoneticPr fontId="2"/>
  </si>
  <si>
    <t>南原、由佐、大倉香南団地</t>
    <rPh sb="0" eb="2">
      <t>ナンバラ</t>
    </rPh>
    <rPh sb="3" eb="4">
      <t>ユウ</t>
    </rPh>
    <rPh sb="4" eb="5">
      <t>サ</t>
    </rPh>
    <rPh sb="6" eb="7">
      <t>オオクラ</t>
    </rPh>
    <rPh sb="7" eb="8">
      <t>クラ</t>
    </rPh>
    <rPh sb="8" eb="10">
      <t>コウナン</t>
    </rPh>
    <rPh sb="10" eb="12">
      <t>ダンチ</t>
    </rPh>
    <phoneticPr fontId="2"/>
  </si>
  <si>
    <t>戸建て</t>
    <rPh sb="0" eb="2">
      <t>コダテ</t>
    </rPh>
    <phoneticPr fontId="2"/>
  </si>
  <si>
    <t>屋島西町（県営屋島団地）</t>
    <rPh sb="0" eb="2">
      <t>ヤシマ</t>
    </rPh>
    <rPh sb="2" eb="4">
      <t>ニシマチ</t>
    </rPh>
    <rPh sb="5" eb="7">
      <t>ケンエイ</t>
    </rPh>
    <rPh sb="7" eb="9">
      <t>ヤシマ</t>
    </rPh>
    <rPh sb="9" eb="11">
      <t>ダンチ</t>
    </rPh>
    <phoneticPr fontId="2"/>
  </si>
  <si>
    <t>屋島西町（アルファシティ屋島、汐入川東一帯）</t>
    <rPh sb="0" eb="2">
      <t>ヤシマ</t>
    </rPh>
    <rPh sb="2" eb="4">
      <t>ニシマチ</t>
    </rPh>
    <rPh sb="12" eb="14">
      <t>ヤシマ</t>
    </rPh>
    <rPh sb="15" eb="17">
      <t>シオイリ</t>
    </rPh>
    <rPh sb="17" eb="19">
      <t>カワヒガシ</t>
    </rPh>
    <rPh sb="19" eb="21">
      <t>イッタイ</t>
    </rPh>
    <phoneticPr fontId="2"/>
  </si>
  <si>
    <t>屋島東町（ヴィラ壇の浦とその周辺）</t>
    <rPh sb="0" eb="2">
      <t>ヤシマ</t>
    </rPh>
    <rPh sb="2" eb="4">
      <t>ヒガシマチ</t>
    </rPh>
    <rPh sb="8" eb="11">
      <t>ダンノウラ</t>
    </rPh>
    <rPh sb="14" eb="16">
      <t>シュウヘン</t>
    </rPh>
    <phoneticPr fontId="2"/>
  </si>
  <si>
    <t>屋島東町（相引川沿い周辺）</t>
    <rPh sb="0" eb="2">
      <t>ヤシマ</t>
    </rPh>
    <rPh sb="2" eb="4">
      <t>ヒガシマチ</t>
    </rPh>
    <rPh sb="5" eb="6">
      <t>ソウ</t>
    </rPh>
    <rPh sb="6" eb="7">
      <t>イン</t>
    </rPh>
    <rPh sb="7" eb="8">
      <t>カワ</t>
    </rPh>
    <rPh sb="8" eb="9">
      <t>ゾ</t>
    </rPh>
    <rPh sb="10" eb="12">
      <t>シュウヘン</t>
    </rPh>
    <phoneticPr fontId="2"/>
  </si>
  <si>
    <t>屋島西町(屋島小学校の西一帯）</t>
    <rPh sb="0" eb="2">
      <t>ヤシマ</t>
    </rPh>
    <rPh sb="2" eb="3">
      <t>ニシ</t>
    </rPh>
    <rPh sb="3" eb="4">
      <t>ヒガシマチ</t>
    </rPh>
    <rPh sb="5" eb="7">
      <t>ヤシマ</t>
    </rPh>
    <rPh sb="7" eb="10">
      <t>ショウガッコウ</t>
    </rPh>
    <rPh sb="11" eb="12">
      <t>ニシ</t>
    </rPh>
    <rPh sb="12" eb="14">
      <t>イッタイ</t>
    </rPh>
    <phoneticPr fontId="2"/>
  </si>
  <si>
    <t>屋島西町(コープ屋島から北一帯</t>
    <rPh sb="0" eb="2">
      <t>ヤシマ</t>
    </rPh>
    <rPh sb="2" eb="3">
      <t>ニシ</t>
    </rPh>
    <rPh sb="3" eb="4">
      <t>ヒガシマチ</t>
    </rPh>
    <rPh sb="8" eb="10">
      <t>ヤシマ</t>
    </rPh>
    <rPh sb="12" eb="13">
      <t>キタ</t>
    </rPh>
    <rPh sb="13" eb="15">
      <t>イッタイ</t>
    </rPh>
    <phoneticPr fontId="2"/>
  </si>
  <si>
    <t>屋島西町(屋島西小学校の北一帯）</t>
    <rPh sb="0" eb="2">
      <t>ヤシマ</t>
    </rPh>
    <rPh sb="2" eb="3">
      <t>ニシ</t>
    </rPh>
    <rPh sb="3" eb="4">
      <t>ヒガシマチ</t>
    </rPh>
    <rPh sb="5" eb="7">
      <t>ヤシマ</t>
    </rPh>
    <rPh sb="7" eb="8">
      <t>ニシ</t>
    </rPh>
    <rPh sb="8" eb="11">
      <t>ショウガッコウ</t>
    </rPh>
    <rPh sb="12" eb="13">
      <t>キタ</t>
    </rPh>
    <rPh sb="13" eb="15">
      <t>イッタイ</t>
    </rPh>
    <phoneticPr fontId="2"/>
  </si>
  <si>
    <t>屋島西町(アルファシティの南一帯）</t>
    <rPh sb="0" eb="2">
      <t>ヤシマ</t>
    </rPh>
    <rPh sb="2" eb="3">
      <t>ニシ</t>
    </rPh>
    <rPh sb="3" eb="4">
      <t>ヒガシマチ</t>
    </rPh>
    <rPh sb="13" eb="14">
      <t>ミナミ</t>
    </rPh>
    <rPh sb="14" eb="16">
      <t>イッタイ</t>
    </rPh>
    <phoneticPr fontId="2"/>
  </si>
  <si>
    <t>屋島西町(屋島小学校周辺)</t>
    <rPh sb="0" eb="4">
      <t>ヤシマニシマチ</t>
    </rPh>
    <rPh sb="5" eb="6">
      <t>ヤ</t>
    </rPh>
    <rPh sb="6" eb="7">
      <t>シマ</t>
    </rPh>
    <rPh sb="7" eb="10">
      <t>ショウガッコウ</t>
    </rPh>
    <rPh sb="10" eb="12">
      <t>シュウヘン</t>
    </rPh>
    <phoneticPr fontId="2"/>
  </si>
  <si>
    <t>屋島中町（のぞみ幼稚園周辺）</t>
    <rPh sb="0" eb="4">
      <t>ヤシマナカマチ</t>
    </rPh>
    <rPh sb="8" eb="11">
      <t>ヨウチエン</t>
    </rPh>
    <rPh sb="11" eb="13">
      <t>シュウヘン</t>
    </rPh>
    <phoneticPr fontId="2"/>
  </si>
  <si>
    <t>屋島荘園</t>
    <rPh sb="0" eb="1">
      <t>ヤ</t>
    </rPh>
    <rPh sb="1" eb="2">
      <t>シマ</t>
    </rPh>
    <rPh sb="2" eb="4">
      <t>ソウエン</t>
    </rPh>
    <phoneticPr fontId="2"/>
  </si>
  <si>
    <t>高松町、新田町（県営屋島西団地より西一帯）</t>
    <rPh sb="0" eb="3">
      <t>タカマツマチ</t>
    </rPh>
    <rPh sb="4" eb="6">
      <t>ニッタ</t>
    </rPh>
    <rPh sb="6" eb="7">
      <t>マチ</t>
    </rPh>
    <rPh sb="8" eb="10">
      <t>ケンエイ</t>
    </rPh>
    <rPh sb="10" eb="11">
      <t>ヤ</t>
    </rPh>
    <rPh sb="11" eb="12">
      <t>シマ</t>
    </rPh>
    <rPh sb="12" eb="13">
      <t>ニシ</t>
    </rPh>
    <rPh sb="13" eb="15">
      <t>ダンチ</t>
    </rPh>
    <rPh sb="17" eb="18">
      <t>ニシ</t>
    </rPh>
    <rPh sb="18" eb="20">
      <t>イッタイ</t>
    </rPh>
    <phoneticPr fontId="2"/>
  </si>
  <si>
    <t>高松町（Ｒ11号線より北一帯）</t>
    <rPh sb="0" eb="3">
      <t>タカマツマチ</t>
    </rPh>
    <rPh sb="7" eb="9">
      <t>ゴウセン</t>
    </rPh>
    <rPh sb="11" eb="12">
      <t>キタ</t>
    </rPh>
    <rPh sb="12" eb="14">
      <t>イッタイ</t>
    </rPh>
    <phoneticPr fontId="2"/>
  </si>
  <si>
    <t>高松町（Ｒ１１号線より南、山手にかけて）</t>
    <rPh sb="0" eb="3">
      <t>タカマツマチ</t>
    </rPh>
    <rPh sb="7" eb="9">
      <t>ゴウセン</t>
    </rPh>
    <rPh sb="11" eb="12">
      <t>ミナミ</t>
    </rPh>
    <rPh sb="13" eb="15">
      <t>ヤマテ</t>
    </rPh>
    <phoneticPr fontId="2"/>
  </si>
  <si>
    <t>高松町（ﾌｧｰﾏｰﾗﾝﾄﾞ周辺）</t>
    <rPh sb="0" eb="3">
      <t>タカマツマチ</t>
    </rPh>
    <rPh sb="13" eb="15">
      <t>シュウヘン</t>
    </rPh>
    <phoneticPr fontId="2"/>
  </si>
  <si>
    <t>高松町（つくし幼稚園より東山手にかけて）</t>
    <rPh sb="0" eb="3">
      <t>タカマツマチ</t>
    </rPh>
    <rPh sb="7" eb="10">
      <t>ヨウチエン</t>
    </rPh>
    <rPh sb="12" eb="13">
      <t>ヒガシ</t>
    </rPh>
    <rPh sb="13" eb="15">
      <t>ヤマテ</t>
    </rPh>
    <phoneticPr fontId="2"/>
  </si>
  <si>
    <t>高松町（市営高松町団地より東一帯）</t>
    <rPh sb="0" eb="3">
      <t>タカマツチョウ</t>
    </rPh>
    <rPh sb="4" eb="6">
      <t>シエイ</t>
    </rPh>
    <rPh sb="6" eb="9">
      <t>タカマツチョウ</t>
    </rPh>
    <rPh sb="9" eb="11">
      <t>ダンチ</t>
    </rPh>
    <rPh sb="13" eb="14">
      <t>ヒガシ</t>
    </rPh>
    <rPh sb="14" eb="16">
      <t>イッタイ</t>
    </rPh>
    <phoneticPr fontId="2"/>
  </si>
  <si>
    <t>205-20</t>
  </si>
  <si>
    <t>高松町（国立療養所から北西、さつきが丘）、新田町乙</t>
    <rPh sb="0" eb="3">
      <t>タカマツマチ</t>
    </rPh>
    <rPh sb="4" eb="6">
      <t>コクリツ</t>
    </rPh>
    <rPh sb="6" eb="9">
      <t>リョウヨウショ</t>
    </rPh>
    <rPh sb="11" eb="13">
      <t>ホクセイ</t>
    </rPh>
    <rPh sb="18" eb="19">
      <t>オカ</t>
    </rPh>
    <rPh sb="21" eb="24">
      <t>シンデンチョウ</t>
    </rPh>
    <rPh sb="24" eb="25">
      <t>オツ</t>
    </rPh>
    <phoneticPr fontId="2"/>
  </si>
  <si>
    <t>新田町（久米池東一帯）</t>
    <rPh sb="0" eb="2">
      <t>シンデン</t>
    </rPh>
    <rPh sb="2" eb="3">
      <t>チョウ</t>
    </rPh>
    <rPh sb="4" eb="6">
      <t>クメ</t>
    </rPh>
    <rPh sb="6" eb="7">
      <t>イケ</t>
    </rPh>
    <rPh sb="7" eb="8">
      <t>ヒガシ</t>
    </rPh>
    <rPh sb="8" eb="10">
      <t>イッタイ</t>
    </rPh>
    <phoneticPr fontId="2"/>
  </si>
  <si>
    <t>高松町（１１号線から北側で郵便局より東。クア温泉屋島周辺）</t>
    <rPh sb="0" eb="3">
      <t>タカマツチョウ</t>
    </rPh>
    <rPh sb="6" eb="8">
      <t>ゴウセン</t>
    </rPh>
    <rPh sb="10" eb="11">
      <t>キタ</t>
    </rPh>
    <rPh sb="11" eb="12">
      <t>ガワ</t>
    </rPh>
    <rPh sb="13" eb="16">
      <t>ユウビンキョク</t>
    </rPh>
    <rPh sb="18" eb="19">
      <t>ヒガシ</t>
    </rPh>
    <rPh sb="22" eb="24">
      <t>オンセン</t>
    </rPh>
    <rPh sb="24" eb="26">
      <t>ヤシマ</t>
    </rPh>
    <rPh sb="26" eb="28">
      <t>シュウヘン</t>
    </rPh>
    <phoneticPr fontId="2"/>
  </si>
  <si>
    <t>高松町（古高松小学校より南東一帯）</t>
    <rPh sb="0" eb="3">
      <t>タカマツチョウ</t>
    </rPh>
    <rPh sb="4" eb="7">
      <t>フルタカマツ</t>
    </rPh>
    <rPh sb="7" eb="10">
      <t>ショウガッコウ</t>
    </rPh>
    <rPh sb="12" eb="13">
      <t>ミナミ</t>
    </rPh>
    <rPh sb="13" eb="14">
      <t>ヒガシ</t>
    </rPh>
    <rPh sb="14" eb="16">
      <t>イッタイ</t>
    </rPh>
    <phoneticPr fontId="2"/>
  </si>
  <si>
    <t>新田町甲（久米池北側一帯）</t>
    <rPh sb="0" eb="3">
      <t>シンデンチョウ</t>
    </rPh>
    <rPh sb="3" eb="4">
      <t>コウ</t>
    </rPh>
    <rPh sb="5" eb="7">
      <t>クメ</t>
    </rPh>
    <rPh sb="7" eb="8">
      <t>イケ</t>
    </rPh>
    <rPh sb="8" eb="10">
      <t>キタガワ</t>
    </rPh>
    <rPh sb="10" eb="12">
      <t>イッタイ</t>
    </rPh>
    <phoneticPr fontId="2"/>
  </si>
  <si>
    <t>木太町４区、木太町６区（旧１１号線より北、詰田川両岸）</t>
    <rPh sb="0" eb="2">
      <t>キタ</t>
    </rPh>
    <rPh sb="2" eb="3">
      <t>マチ</t>
    </rPh>
    <rPh sb="4" eb="5">
      <t>ク</t>
    </rPh>
    <rPh sb="6" eb="9">
      <t>キタチョウ</t>
    </rPh>
    <rPh sb="10" eb="11">
      <t>ク</t>
    </rPh>
    <rPh sb="12" eb="13">
      <t>キュウ</t>
    </rPh>
    <rPh sb="15" eb="17">
      <t>ゴウセン</t>
    </rPh>
    <rPh sb="19" eb="20">
      <t>キタ</t>
    </rPh>
    <rPh sb="21" eb="22">
      <t>ツ</t>
    </rPh>
    <rPh sb="22" eb="23">
      <t>タ</t>
    </rPh>
    <rPh sb="23" eb="24">
      <t>カワ</t>
    </rPh>
    <rPh sb="24" eb="25">
      <t>リョウ</t>
    </rPh>
    <rPh sb="25" eb="26">
      <t>キシ</t>
    </rPh>
    <phoneticPr fontId="2"/>
  </si>
  <si>
    <t>松島町、上福岡町、木太町４区（国際ホテル周辺）</t>
    <rPh sb="0" eb="3">
      <t>マツシママチ</t>
    </rPh>
    <rPh sb="4" eb="5">
      <t>ウエ</t>
    </rPh>
    <rPh sb="5" eb="7">
      <t>フクオカ</t>
    </rPh>
    <rPh sb="7" eb="8">
      <t>マチ</t>
    </rPh>
    <rPh sb="9" eb="11">
      <t>キタ</t>
    </rPh>
    <rPh sb="11" eb="12">
      <t>マチ</t>
    </rPh>
    <rPh sb="13" eb="14">
      <t>ク</t>
    </rPh>
    <rPh sb="15" eb="17">
      <t>コクサイ</t>
    </rPh>
    <rPh sb="20" eb="22">
      <t>シュウヘン</t>
    </rPh>
    <phoneticPr fontId="2"/>
  </si>
  <si>
    <t>木太町２区、木太町３区（県営札場団地、木太川西団地周辺）</t>
    <rPh sb="0" eb="3">
      <t>キタマチ</t>
    </rPh>
    <rPh sb="4" eb="5">
      <t>ク</t>
    </rPh>
    <rPh sb="6" eb="9">
      <t>キタマチ</t>
    </rPh>
    <rPh sb="10" eb="11">
      <t>ク</t>
    </rPh>
    <rPh sb="12" eb="14">
      <t>ケンエイ</t>
    </rPh>
    <rPh sb="14" eb="15">
      <t>フダ</t>
    </rPh>
    <rPh sb="15" eb="16">
      <t>バ</t>
    </rPh>
    <rPh sb="16" eb="18">
      <t>ダンチ</t>
    </rPh>
    <rPh sb="19" eb="21">
      <t>キタ</t>
    </rPh>
    <rPh sb="21" eb="23">
      <t>カワニシ</t>
    </rPh>
    <rPh sb="23" eb="25">
      <t>ダンチ</t>
    </rPh>
    <rPh sb="25" eb="27">
      <t>シュウヘン</t>
    </rPh>
    <phoneticPr fontId="2"/>
  </si>
  <si>
    <t>木太町７区（詰田川東）</t>
    <rPh sb="0" eb="3">
      <t>キタマチ</t>
    </rPh>
    <rPh sb="4" eb="5">
      <t>ク</t>
    </rPh>
    <rPh sb="6" eb="7">
      <t>ツ</t>
    </rPh>
    <rPh sb="7" eb="8">
      <t>タ</t>
    </rPh>
    <rPh sb="8" eb="9">
      <t>カワ</t>
    </rPh>
    <rPh sb="9" eb="10">
      <t>ヒガシ</t>
    </rPh>
    <phoneticPr fontId="2"/>
  </si>
  <si>
    <t>木太町７区（春日川西）</t>
    <rPh sb="0" eb="3">
      <t>キタマチ</t>
    </rPh>
    <rPh sb="4" eb="5">
      <t>ク</t>
    </rPh>
    <rPh sb="6" eb="9">
      <t>カスガガワ</t>
    </rPh>
    <rPh sb="9" eb="10">
      <t>ニシ</t>
    </rPh>
    <phoneticPr fontId="2"/>
  </si>
  <si>
    <t>春日町（屋島自動車学校北西一帯）</t>
    <rPh sb="0" eb="2">
      <t>カスガ</t>
    </rPh>
    <rPh sb="2" eb="3">
      <t>マチ</t>
    </rPh>
    <rPh sb="4" eb="5">
      <t>ヤ</t>
    </rPh>
    <rPh sb="5" eb="6">
      <t>シマ</t>
    </rPh>
    <rPh sb="6" eb="9">
      <t>ジドウシャ</t>
    </rPh>
    <rPh sb="9" eb="11">
      <t>ガッコウ</t>
    </rPh>
    <rPh sb="11" eb="13">
      <t>ホクセイ</t>
    </rPh>
    <rPh sb="13" eb="15">
      <t>イッタイ</t>
    </rPh>
    <phoneticPr fontId="2"/>
  </si>
  <si>
    <t>春日町（高松大学東、東南新川まで）</t>
    <rPh sb="0" eb="2">
      <t>カスガ</t>
    </rPh>
    <rPh sb="2" eb="3">
      <t>マチ</t>
    </rPh>
    <rPh sb="4" eb="6">
      <t>タカマツ</t>
    </rPh>
    <rPh sb="6" eb="8">
      <t>ダイガク</t>
    </rPh>
    <rPh sb="8" eb="9">
      <t>ヒガシ</t>
    </rPh>
    <rPh sb="10" eb="12">
      <t>トウナン</t>
    </rPh>
    <rPh sb="12" eb="14">
      <t>シンカワ</t>
    </rPh>
    <phoneticPr fontId="2"/>
  </si>
  <si>
    <t>木太町６区（ＪＲ木太町駅から北へ旧１１号線まで）</t>
    <rPh sb="0" eb="2">
      <t>キタ</t>
    </rPh>
    <rPh sb="2" eb="3">
      <t>マチ</t>
    </rPh>
    <rPh sb="4" eb="5">
      <t>ク</t>
    </rPh>
    <rPh sb="8" eb="10">
      <t>キタ</t>
    </rPh>
    <rPh sb="10" eb="11">
      <t>チョウ</t>
    </rPh>
    <rPh sb="11" eb="12">
      <t>エキ</t>
    </rPh>
    <rPh sb="14" eb="15">
      <t>キタ</t>
    </rPh>
    <rPh sb="16" eb="17">
      <t>キュウ</t>
    </rPh>
    <rPh sb="19" eb="21">
      <t>ゴウセン</t>
    </rPh>
    <phoneticPr fontId="2"/>
  </si>
  <si>
    <t>木太町７区（水谷内科クリニック北東一帯）</t>
    <rPh sb="0" eb="2">
      <t>キタ</t>
    </rPh>
    <rPh sb="2" eb="3">
      <t>マチ</t>
    </rPh>
    <rPh sb="4" eb="5">
      <t>ク</t>
    </rPh>
    <rPh sb="6" eb="8">
      <t>ミズタニ</t>
    </rPh>
    <rPh sb="8" eb="10">
      <t>ナイカ</t>
    </rPh>
    <rPh sb="15" eb="17">
      <t>ホクトウ</t>
    </rPh>
    <rPh sb="17" eb="19">
      <t>イッタイ</t>
    </rPh>
    <phoneticPr fontId="2"/>
  </si>
  <si>
    <t>木太町5区、6区(ブックオフ周辺、R11号北一帯)</t>
    <rPh sb="0" eb="3">
      <t>キタチョウ</t>
    </rPh>
    <rPh sb="4" eb="5">
      <t>ク</t>
    </rPh>
    <rPh sb="7" eb="8">
      <t>ク</t>
    </rPh>
    <rPh sb="14" eb="16">
      <t>シュウヘン</t>
    </rPh>
    <rPh sb="20" eb="21">
      <t>ゴウ</t>
    </rPh>
    <rPh sb="21" eb="22">
      <t>キタ</t>
    </rPh>
    <rPh sb="22" eb="24">
      <t>イッタイ</t>
    </rPh>
    <phoneticPr fontId="2"/>
  </si>
  <si>
    <t>木太町5区、6区(北部小学校周辺)</t>
    <rPh sb="0" eb="3">
      <t>キタチョウ</t>
    </rPh>
    <rPh sb="4" eb="5">
      <t>ク</t>
    </rPh>
    <rPh sb="7" eb="8">
      <t>ク</t>
    </rPh>
    <rPh sb="9" eb="11">
      <t>ホクブ</t>
    </rPh>
    <rPh sb="11" eb="14">
      <t>ショウガッコウ</t>
    </rPh>
    <rPh sb="14" eb="16">
      <t>シュウヘン</t>
    </rPh>
    <phoneticPr fontId="2"/>
  </si>
  <si>
    <t>木太町6区(杉山木工周辺)</t>
    <rPh sb="0" eb="3">
      <t>キタチョウ</t>
    </rPh>
    <rPh sb="4" eb="5">
      <t>ク</t>
    </rPh>
    <rPh sb="6" eb="8">
      <t>スギヤマ</t>
    </rPh>
    <rPh sb="8" eb="10">
      <t>モッコウ</t>
    </rPh>
    <rPh sb="10" eb="12">
      <t>シュウヘン</t>
    </rPh>
    <phoneticPr fontId="2"/>
  </si>
  <si>
    <t>春日町（ヤマダ電機周辺）</t>
    <rPh sb="0" eb="3">
      <t>カスガチョウ</t>
    </rPh>
    <rPh sb="7" eb="9">
      <t>デンキ</t>
    </rPh>
    <rPh sb="9" eb="11">
      <t>シュウヘン</t>
    </rPh>
    <phoneticPr fontId="2"/>
  </si>
  <si>
    <t>木太町3区（深田公務員住宅周辺）</t>
    <rPh sb="0" eb="3">
      <t>キタチョウ</t>
    </rPh>
    <rPh sb="4" eb="5">
      <t>ク</t>
    </rPh>
    <rPh sb="6" eb="8">
      <t>フカダ</t>
    </rPh>
    <rPh sb="8" eb="11">
      <t>コウムイン</t>
    </rPh>
    <rPh sb="11" eb="13">
      <t>ジュウタク</t>
    </rPh>
    <rPh sb="13" eb="15">
      <t>シュウヘン</t>
    </rPh>
    <phoneticPr fontId="2"/>
  </si>
  <si>
    <t>木太町２区（札場南交差点より北東）</t>
    <rPh sb="0" eb="3">
      <t>キタマチ</t>
    </rPh>
    <rPh sb="4" eb="5">
      <t>ク</t>
    </rPh>
    <rPh sb="6" eb="7">
      <t>フダ</t>
    </rPh>
    <rPh sb="7" eb="8">
      <t>バ</t>
    </rPh>
    <rPh sb="8" eb="9">
      <t>ミナミ</t>
    </rPh>
    <rPh sb="9" eb="12">
      <t>コウサテン</t>
    </rPh>
    <rPh sb="14" eb="16">
      <t>ホクトウ</t>
    </rPh>
    <phoneticPr fontId="2"/>
  </si>
  <si>
    <t>木太町２区、木太町８区（木太南小周辺）</t>
    <rPh sb="0" eb="2">
      <t>キタ</t>
    </rPh>
    <rPh sb="2" eb="3">
      <t>マチ</t>
    </rPh>
    <rPh sb="4" eb="5">
      <t>ク</t>
    </rPh>
    <rPh sb="6" eb="9">
      <t>キタマチ</t>
    </rPh>
    <rPh sb="10" eb="11">
      <t>ク</t>
    </rPh>
    <rPh sb="12" eb="14">
      <t>キタ</t>
    </rPh>
    <rPh sb="14" eb="15">
      <t>ミナミ</t>
    </rPh>
    <rPh sb="15" eb="16">
      <t>ショウ</t>
    </rPh>
    <rPh sb="16" eb="18">
      <t>シュウヘン</t>
    </rPh>
    <phoneticPr fontId="2"/>
  </si>
  <si>
    <t>木太町８区（琴電木太東口より西）</t>
    <rPh sb="0" eb="2">
      <t>キタ</t>
    </rPh>
    <rPh sb="2" eb="3">
      <t>マチ</t>
    </rPh>
    <rPh sb="4" eb="5">
      <t>ク</t>
    </rPh>
    <rPh sb="6" eb="8">
      <t>コトデン</t>
    </rPh>
    <rPh sb="8" eb="10">
      <t>キタ</t>
    </rPh>
    <rPh sb="10" eb="12">
      <t>ヒガシグチ</t>
    </rPh>
    <rPh sb="14" eb="15">
      <t>ニシ</t>
    </rPh>
    <phoneticPr fontId="2"/>
  </si>
  <si>
    <t>元山町（琴電元山駅西、元山団地）</t>
    <rPh sb="0" eb="2">
      <t>モトヤマ</t>
    </rPh>
    <rPh sb="2" eb="3">
      <t>マチ</t>
    </rPh>
    <rPh sb="4" eb="6">
      <t>コトデン</t>
    </rPh>
    <rPh sb="6" eb="8">
      <t>モトヤマ</t>
    </rPh>
    <rPh sb="8" eb="9">
      <t>エキ</t>
    </rPh>
    <rPh sb="9" eb="10">
      <t>ニシ</t>
    </rPh>
    <rPh sb="11" eb="13">
      <t>モトヤマ</t>
    </rPh>
    <rPh sb="13" eb="15">
      <t>ダンチ</t>
    </rPh>
    <phoneticPr fontId="2"/>
  </si>
  <si>
    <t>木太町９区（下所、今村）</t>
    <rPh sb="0" eb="2">
      <t>キタ</t>
    </rPh>
    <rPh sb="2" eb="3">
      <t>マチ</t>
    </rPh>
    <rPh sb="4" eb="5">
      <t>ク</t>
    </rPh>
    <rPh sb="6" eb="7">
      <t>シタ</t>
    </rPh>
    <rPh sb="7" eb="8">
      <t>トコロ</t>
    </rPh>
    <rPh sb="9" eb="11">
      <t>イマムラ</t>
    </rPh>
    <phoneticPr fontId="2"/>
  </si>
  <si>
    <t>林町の東洋工業から六条町（バイパス佐古交差点より東北）</t>
    <rPh sb="0" eb="1">
      <t>ハヤシ</t>
    </rPh>
    <rPh sb="1" eb="2">
      <t>マチ</t>
    </rPh>
    <rPh sb="3" eb="5">
      <t>トウヨウ</t>
    </rPh>
    <rPh sb="5" eb="7">
      <t>コウギョウ</t>
    </rPh>
    <rPh sb="9" eb="12">
      <t>ロクジョウマチ</t>
    </rPh>
    <rPh sb="17" eb="19">
      <t>サコ</t>
    </rPh>
    <rPh sb="19" eb="22">
      <t>コウサテン</t>
    </rPh>
    <rPh sb="24" eb="26">
      <t>トウホク</t>
    </rPh>
    <phoneticPr fontId="2"/>
  </si>
  <si>
    <t>林町、六条町（バイパス佐古交差点より東南）</t>
    <rPh sb="0" eb="1">
      <t>ハヤシ</t>
    </rPh>
    <rPh sb="1" eb="2">
      <t>マチ</t>
    </rPh>
    <rPh sb="3" eb="6">
      <t>ロクジョウマチ</t>
    </rPh>
    <rPh sb="11" eb="13">
      <t>サコ</t>
    </rPh>
    <rPh sb="13" eb="16">
      <t>コウサテン</t>
    </rPh>
    <rPh sb="18" eb="20">
      <t>トウナン</t>
    </rPh>
    <phoneticPr fontId="2"/>
  </si>
  <si>
    <t>木太町８区（木太三宅病院周辺）</t>
    <rPh sb="0" eb="2">
      <t>キタ</t>
    </rPh>
    <rPh sb="2" eb="3">
      <t>マチ</t>
    </rPh>
    <rPh sb="4" eb="5">
      <t>ク</t>
    </rPh>
    <rPh sb="6" eb="8">
      <t>キタ</t>
    </rPh>
    <rPh sb="8" eb="10">
      <t>ミヤケ</t>
    </rPh>
    <rPh sb="10" eb="12">
      <t>ビョウイン</t>
    </rPh>
    <rPh sb="12" eb="14">
      <t>シュウヘン</t>
    </rPh>
    <phoneticPr fontId="2"/>
  </si>
  <si>
    <t>木太町９区（瀬戸内スイミングの西、旧空港通りから東）</t>
    <rPh sb="0" eb="2">
      <t>キタ</t>
    </rPh>
    <rPh sb="2" eb="3">
      <t>マチ</t>
    </rPh>
    <rPh sb="4" eb="5">
      <t>ク</t>
    </rPh>
    <rPh sb="6" eb="9">
      <t>セトウチ</t>
    </rPh>
    <rPh sb="15" eb="16">
      <t>ニシ</t>
    </rPh>
    <rPh sb="17" eb="18">
      <t>キュウ</t>
    </rPh>
    <rPh sb="18" eb="20">
      <t>クウコウ</t>
    </rPh>
    <rPh sb="20" eb="21">
      <t>ドオ</t>
    </rPh>
    <rPh sb="24" eb="25">
      <t>ヒガシ</t>
    </rPh>
    <phoneticPr fontId="2"/>
  </si>
  <si>
    <t>101-01</t>
  </si>
  <si>
    <t>101-02</t>
  </si>
  <si>
    <t>101-03</t>
  </si>
  <si>
    <t>101-04</t>
  </si>
  <si>
    <t>101-05</t>
  </si>
  <si>
    <t>101-06</t>
  </si>
  <si>
    <t>101-07</t>
  </si>
  <si>
    <t>101-08</t>
  </si>
  <si>
    <t>101-09</t>
  </si>
  <si>
    <t>101-10</t>
  </si>
  <si>
    <t>101-11</t>
  </si>
  <si>
    <t>101-12</t>
  </si>
  <si>
    <t>102-01</t>
  </si>
  <si>
    <t>102-02</t>
  </si>
  <si>
    <t>102-03</t>
  </si>
  <si>
    <t>102-04</t>
  </si>
  <si>
    <t>102-05</t>
  </si>
  <si>
    <t>102-06</t>
  </si>
  <si>
    <t>102-07</t>
  </si>
  <si>
    <t>102-08</t>
  </si>
  <si>
    <t>102-09</t>
  </si>
  <si>
    <t>102-10</t>
  </si>
  <si>
    <t>103-01</t>
  </si>
  <si>
    <t>103-02</t>
  </si>
  <si>
    <t>103-03</t>
  </si>
  <si>
    <t>103-04</t>
  </si>
  <si>
    <t>103-05</t>
  </si>
  <si>
    <t>103-06</t>
  </si>
  <si>
    <t>103-07</t>
  </si>
  <si>
    <t>103-08</t>
  </si>
  <si>
    <t>103-09</t>
  </si>
  <si>
    <t>103-10</t>
  </si>
  <si>
    <t>104-01</t>
  </si>
  <si>
    <t>104-02</t>
  </si>
  <si>
    <t>104-03</t>
  </si>
  <si>
    <t>104-04</t>
  </si>
  <si>
    <t>104-05</t>
  </si>
  <si>
    <t>104-06</t>
  </si>
  <si>
    <t>104-07</t>
  </si>
  <si>
    <t>104-08</t>
  </si>
  <si>
    <t>104-09</t>
  </si>
  <si>
    <t>105-01</t>
  </si>
  <si>
    <t>105-02</t>
  </si>
  <si>
    <t>105-03</t>
  </si>
  <si>
    <t>105-04</t>
  </si>
  <si>
    <t>105-05</t>
  </si>
  <si>
    <t>105-06</t>
  </si>
  <si>
    <t>105-07</t>
  </si>
  <si>
    <t>105-08</t>
  </si>
  <si>
    <t>106-01</t>
  </si>
  <si>
    <t>106-02</t>
  </si>
  <si>
    <t>106-03</t>
  </si>
  <si>
    <t>106-04</t>
  </si>
  <si>
    <t>106-05</t>
  </si>
  <si>
    <t>106-06</t>
  </si>
  <si>
    <t>106-07</t>
  </si>
  <si>
    <t>106-08</t>
  </si>
  <si>
    <t>106-09</t>
  </si>
  <si>
    <t>106-10</t>
  </si>
  <si>
    <t>106-11</t>
  </si>
  <si>
    <t>106-12</t>
  </si>
  <si>
    <t>106-13</t>
  </si>
  <si>
    <t>107-01</t>
  </si>
  <si>
    <t>107-02</t>
  </si>
  <si>
    <t>107-03</t>
  </si>
  <si>
    <t>107-04</t>
  </si>
  <si>
    <t>107-05</t>
  </si>
  <si>
    <t>107-06</t>
  </si>
  <si>
    <t>107-07</t>
  </si>
  <si>
    <t>107-08</t>
  </si>
  <si>
    <t>201-01</t>
  </si>
  <si>
    <t>201-02</t>
  </si>
  <si>
    <t>201-03</t>
  </si>
  <si>
    <t>201-04</t>
  </si>
  <si>
    <t>201-05</t>
  </si>
  <si>
    <t>201-06</t>
  </si>
  <si>
    <t>201-07</t>
  </si>
  <si>
    <t>201-08</t>
  </si>
  <si>
    <t>201-09</t>
  </si>
  <si>
    <t>201-10</t>
  </si>
  <si>
    <t>201-11</t>
  </si>
  <si>
    <t>202-01</t>
  </si>
  <si>
    <t>202-02</t>
  </si>
  <si>
    <t>202-03</t>
  </si>
  <si>
    <t>202-04</t>
  </si>
  <si>
    <t>202-05</t>
  </si>
  <si>
    <t>202-06</t>
  </si>
  <si>
    <t>202-07</t>
  </si>
  <si>
    <t>203-01</t>
  </si>
  <si>
    <t>203-02</t>
  </si>
  <si>
    <t>203-03</t>
  </si>
  <si>
    <t>203-04</t>
  </si>
  <si>
    <t>203-05</t>
  </si>
  <si>
    <t>203-06</t>
  </si>
  <si>
    <t>203-07</t>
  </si>
  <si>
    <t>203-08</t>
  </si>
  <si>
    <t>203-09</t>
  </si>
  <si>
    <t>204-01</t>
  </si>
  <si>
    <t>204-02</t>
  </si>
  <si>
    <t>204-03</t>
  </si>
  <si>
    <t>204-04</t>
  </si>
  <si>
    <t>204-05</t>
  </si>
  <si>
    <t>204-06</t>
  </si>
  <si>
    <t>204-07</t>
  </si>
  <si>
    <t>204-08</t>
  </si>
  <si>
    <t>204-09</t>
  </si>
  <si>
    <t>204-10</t>
  </si>
  <si>
    <t>205-01</t>
  </si>
  <si>
    <t>205-02</t>
  </si>
  <si>
    <t>205-03</t>
  </si>
  <si>
    <t>205-04</t>
  </si>
  <si>
    <t>205-05</t>
  </si>
  <si>
    <t>205-06</t>
  </si>
  <si>
    <t>205-07</t>
  </si>
  <si>
    <t>205-08</t>
  </si>
  <si>
    <t>205-09</t>
  </si>
  <si>
    <t>205-10</t>
  </si>
  <si>
    <t>205-11</t>
  </si>
  <si>
    <t>205-12</t>
  </si>
  <si>
    <t>205-13</t>
  </si>
  <si>
    <t>205-14</t>
  </si>
  <si>
    <t>205-15</t>
  </si>
  <si>
    <t>205-16</t>
  </si>
  <si>
    <t>205-17</t>
  </si>
  <si>
    <t>205-18</t>
  </si>
  <si>
    <t>205-19</t>
  </si>
  <si>
    <t>206-01</t>
  </si>
  <si>
    <t>206-02</t>
  </si>
  <si>
    <t>206-03</t>
  </si>
  <si>
    <t>206-04</t>
  </si>
  <si>
    <t>206-05</t>
  </si>
  <si>
    <t>206-06</t>
  </si>
  <si>
    <t>206-07</t>
  </si>
  <si>
    <t>206-08</t>
  </si>
  <si>
    <t>206-09</t>
  </si>
  <si>
    <t>206-10</t>
  </si>
  <si>
    <t>206-11</t>
  </si>
  <si>
    <t>206-12</t>
  </si>
  <si>
    <t>206-13</t>
  </si>
  <si>
    <t>206-14</t>
  </si>
  <si>
    <t>207-01</t>
  </si>
  <si>
    <t>207-02</t>
  </si>
  <si>
    <t>207-03</t>
  </si>
  <si>
    <t>207-04</t>
  </si>
  <si>
    <t>207-05</t>
  </si>
  <si>
    <t>207-06</t>
  </si>
  <si>
    <t>207-07</t>
  </si>
  <si>
    <t>207-08</t>
  </si>
  <si>
    <t>207-09</t>
  </si>
  <si>
    <t>207-10</t>
  </si>
  <si>
    <t>208-01</t>
  </si>
  <si>
    <t>208-02</t>
  </si>
  <si>
    <t>208-03</t>
  </si>
  <si>
    <t>208-04</t>
  </si>
  <si>
    <t>208-05</t>
  </si>
  <si>
    <t>208-06</t>
  </si>
  <si>
    <t>208-07</t>
  </si>
  <si>
    <t>209-01</t>
  </si>
  <si>
    <t>209-02</t>
  </si>
  <si>
    <t>209-03</t>
  </si>
  <si>
    <t>209-04</t>
  </si>
  <si>
    <t>209-05</t>
  </si>
  <si>
    <t>209-06</t>
  </si>
  <si>
    <t>209-07</t>
  </si>
  <si>
    <t>209-08</t>
  </si>
  <si>
    <t>209-09</t>
  </si>
  <si>
    <t>209-10</t>
  </si>
  <si>
    <t>209-11</t>
  </si>
  <si>
    <t>209-12</t>
  </si>
  <si>
    <t>209-13</t>
  </si>
  <si>
    <t>210-01</t>
  </si>
  <si>
    <t>210-02</t>
  </si>
  <si>
    <t>210-03</t>
  </si>
  <si>
    <t>301-01</t>
  </si>
  <si>
    <t>301-02</t>
  </si>
  <si>
    <t>301-03</t>
  </si>
  <si>
    <t>301-04</t>
  </si>
  <si>
    <t>301-05</t>
  </si>
  <si>
    <t>301-06</t>
  </si>
  <si>
    <t>301-07</t>
  </si>
  <si>
    <t>301-08</t>
  </si>
  <si>
    <t>301-09</t>
  </si>
  <si>
    <t>301-10</t>
  </si>
  <si>
    <t>301-11</t>
  </si>
  <si>
    <t>301-12</t>
  </si>
  <si>
    <t>301-13</t>
  </si>
  <si>
    <t>301-14</t>
  </si>
  <si>
    <t>301-15</t>
  </si>
  <si>
    <t>302-01</t>
  </si>
  <si>
    <t>302-02</t>
  </si>
  <si>
    <t>302-03</t>
  </si>
  <si>
    <t>302-04</t>
  </si>
  <si>
    <t>302-05</t>
  </si>
  <si>
    <t>302-06</t>
  </si>
  <si>
    <t>302-07</t>
  </si>
  <si>
    <t>302-08</t>
  </si>
  <si>
    <t>302-09</t>
  </si>
  <si>
    <t>302-10</t>
  </si>
  <si>
    <t>302-11</t>
  </si>
  <si>
    <t>302-12</t>
  </si>
  <si>
    <t>302-13</t>
  </si>
  <si>
    <t>302-14</t>
  </si>
  <si>
    <t>303-01</t>
  </si>
  <si>
    <t>303-02</t>
  </si>
  <si>
    <t>303-03</t>
  </si>
  <si>
    <t>303-04</t>
  </si>
  <si>
    <t>303-05</t>
  </si>
  <si>
    <t>303-06</t>
  </si>
  <si>
    <t>303-07</t>
  </si>
  <si>
    <t>303-08</t>
  </si>
  <si>
    <t>303-09</t>
  </si>
  <si>
    <t>303-10</t>
  </si>
  <si>
    <t>303-11</t>
  </si>
  <si>
    <t>303-12</t>
  </si>
  <si>
    <t>303-13</t>
  </si>
  <si>
    <t>303-14</t>
  </si>
  <si>
    <t>303-15</t>
  </si>
  <si>
    <t>304-01</t>
  </si>
  <si>
    <t>304-02</t>
  </si>
  <si>
    <t>304-03</t>
  </si>
  <si>
    <t>304-04</t>
  </si>
  <si>
    <t>304-05</t>
  </si>
  <si>
    <t>304-06</t>
  </si>
  <si>
    <t>304-07</t>
  </si>
  <si>
    <t>304-08</t>
  </si>
  <si>
    <t>304-09</t>
  </si>
  <si>
    <t>304-10</t>
  </si>
  <si>
    <t>304-11</t>
  </si>
  <si>
    <t>304-12</t>
  </si>
  <si>
    <t>304-13</t>
  </si>
  <si>
    <t>304-14</t>
  </si>
  <si>
    <t>304-15</t>
  </si>
  <si>
    <t>305-01</t>
  </si>
  <si>
    <t>305-02</t>
  </si>
  <si>
    <t>305-03</t>
  </si>
  <si>
    <t>305-04</t>
  </si>
  <si>
    <t>305-05</t>
  </si>
  <si>
    <t>305-06</t>
  </si>
  <si>
    <t>306-01</t>
  </si>
  <si>
    <t>306-02</t>
  </si>
  <si>
    <t>306-03</t>
  </si>
  <si>
    <t>306-04</t>
  </si>
  <si>
    <t>306-05</t>
  </si>
  <si>
    <t>306-06</t>
  </si>
  <si>
    <t>306-07</t>
  </si>
  <si>
    <t>306-08</t>
  </si>
  <si>
    <t>306-09</t>
  </si>
  <si>
    <t>306-10</t>
  </si>
  <si>
    <t>306-11</t>
  </si>
  <si>
    <t>307-01</t>
  </si>
  <si>
    <t>307-02</t>
  </si>
  <si>
    <t>307-03</t>
  </si>
  <si>
    <t>307-04</t>
  </si>
  <si>
    <t>307-05</t>
  </si>
  <si>
    <t>307-06</t>
  </si>
  <si>
    <t>307-07</t>
  </si>
  <si>
    <t>307-08</t>
  </si>
  <si>
    <t>307-09</t>
  </si>
  <si>
    <t>307-10</t>
  </si>
  <si>
    <t>307-11</t>
  </si>
  <si>
    <t>307-12</t>
  </si>
  <si>
    <t>308-01</t>
  </si>
  <si>
    <t>308-02</t>
  </si>
  <si>
    <t>401-01</t>
  </si>
  <si>
    <t>401-02</t>
  </si>
  <si>
    <t>401-03</t>
  </si>
  <si>
    <t>402-01</t>
  </si>
  <si>
    <t>402-02</t>
  </si>
  <si>
    <t>402-03</t>
  </si>
  <si>
    <t>402-04</t>
  </si>
  <si>
    <t>402-05</t>
  </si>
  <si>
    <t>402-06</t>
  </si>
  <si>
    <t>402-07</t>
  </si>
  <si>
    <t>402-08</t>
  </si>
  <si>
    <t>402-09</t>
  </si>
  <si>
    <t>402-10</t>
  </si>
  <si>
    <t>402-11</t>
  </si>
  <si>
    <t>402-12</t>
  </si>
  <si>
    <t>403-01</t>
  </si>
  <si>
    <t>403-02</t>
  </si>
  <si>
    <t>403-03</t>
  </si>
  <si>
    <t>403-04</t>
  </si>
  <si>
    <t>403-05</t>
  </si>
  <si>
    <t>403-06</t>
  </si>
  <si>
    <t>404-01</t>
  </si>
  <si>
    <t>404-02</t>
  </si>
  <si>
    <t>404-03</t>
  </si>
  <si>
    <t>404-04</t>
  </si>
  <si>
    <t>404-05</t>
  </si>
  <si>
    <t>404-06</t>
  </si>
  <si>
    <t>404-07</t>
  </si>
  <si>
    <t>404-08</t>
  </si>
  <si>
    <t>404-09</t>
  </si>
  <si>
    <t>501-01</t>
  </si>
  <si>
    <t>501-02</t>
  </si>
  <si>
    <t>501-03</t>
  </si>
  <si>
    <t>501-04</t>
  </si>
  <si>
    <t>501-05</t>
  </si>
  <si>
    <t>501-06</t>
  </si>
  <si>
    <t>501-07</t>
  </si>
  <si>
    <t>501-08</t>
  </si>
  <si>
    <t>501-09</t>
  </si>
  <si>
    <t>501-10</t>
  </si>
  <si>
    <t>501-11</t>
  </si>
  <si>
    <t>501-12</t>
  </si>
  <si>
    <t>501-13</t>
  </si>
  <si>
    <t>501-14</t>
  </si>
  <si>
    <t>501-15</t>
  </si>
  <si>
    <t>501-16</t>
  </si>
  <si>
    <t>502-01</t>
  </si>
  <si>
    <t>502-02</t>
  </si>
  <si>
    <t>502-03</t>
  </si>
  <si>
    <t>502-04</t>
  </si>
  <si>
    <t>502-05</t>
  </si>
  <si>
    <t>502-06</t>
  </si>
  <si>
    <t>502-07</t>
  </si>
  <si>
    <t>502-08</t>
  </si>
  <si>
    <t>502-09</t>
  </si>
  <si>
    <t>502-10</t>
  </si>
  <si>
    <t>503-01</t>
  </si>
  <si>
    <t>503-02</t>
  </si>
  <si>
    <t>503-03</t>
  </si>
  <si>
    <t>503-04</t>
  </si>
  <si>
    <t>林町（中央高速ＩＣ西側から大池南側）</t>
    <rPh sb="0" eb="2">
      <t>ハヤシチョウ</t>
    </rPh>
    <rPh sb="3" eb="5">
      <t>チュウオウ</t>
    </rPh>
    <rPh sb="5" eb="7">
      <t>コウソク</t>
    </rPh>
    <rPh sb="9" eb="11">
      <t>ニシガワ</t>
    </rPh>
    <rPh sb="13" eb="15">
      <t>オオイケ</t>
    </rPh>
    <rPh sb="15" eb="16">
      <t>ミナミ</t>
    </rPh>
    <rPh sb="16" eb="17">
      <t>ガワ</t>
    </rPh>
    <phoneticPr fontId="2"/>
  </si>
  <si>
    <t>元山町、東山崎町（川添小周辺）</t>
    <rPh sb="0" eb="2">
      <t>モトヤマ</t>
    </rPh>
    <rPh sb="2" eb="3">
      <t>マチ</t>
    </rPh>
    <rPh sb="4" eb="5">
      <t>ヒガシ</t>
    </rPh>
    <rPh sb="5" eb="7">
      <t>ヤマザキ</t>
    </rPh>
    <rPh sb="7" eb="8">
      <t>マチ</t>
    </rPh>
    <rPh sb="9" eb="11">
      <t>カワゾエ</t>
    </rPh>
    <rPh sb="11" eb="12">
      <t>ショウ</t>
    </rPh>
    <rPh sb="12" eb="14">
      <t>シュウヘン</t>
    </rPh>
    <phoneticPr fontId="2"/>
  </si>
  <si>
    <t>東山崎町(水田団地）</t>
    <rPh sb="0" eb="1">
      <t>ヒガシ</t>
    </rPh>
    <rPh sb="1" eb="3">
      <t>ヤマザキ</t>
    </rPh>
    <rPh sb="3" eb="4">
      <t>マチ</t>
    </rPh>
    <rPh sb="5" eb="7">
      <t>ミズタ</t>
    </rPh>
    <rPh sb="7" eb="9">
      <t>ダンチ</t>
    </rPh>
    <phoneticPr fontId="2"/>
  </si>
  <si>
    <t>東山崎町、下田井町、六条町（春日川西、東バイパスより南）</t>
    <rPh sb="0" eb="1">
      <t>ヒガシ</t>
    </rPh>
    <rPh sb="1" eb="3">
      <t>ヤマサキ</t>
    </rPh>
    <rPh sb="3" eb="4">
      <t>マチ</t>
    </rPh>
    <rPh sb="5" eb="6">
      <t>シモ</t>
    </rPh>
    <rPh sb="6" eb="8">
      <t>タイ</t>
    </rPh>
    <rPh sb="8" eb="9">
      <t>マチ</t>
    </rPh>
    <rPh sb="10" eb="12">
      <t>ロクジョウ</t>
    </rPh>
    <rPh sb="12" eb="13">
      <t>マチ</t>
    </rPh>
    <rPh sb="14" eb="17">
      <t>カスガガワ</t>
    </rPh>
    <rPh sb="17" eb="18">
      <t>ニシ</t>
    </rPh>
    <rPh sb="19" eb="20">
      <t>ヒガシ</t>
    </rPh>
    <rPh sb="26" eb="27">
      <t>ミナミ</t>
    </rPh>
    <phoneticPr fontId="2"/>
  </si>
  <si>
    <t>浅野（ミサワランド、浅野ハイツ）</t>
    <rPh sb="0" eb="2">
      <t>アサノ</t>
    </rPh>
    <rPh sb="10" eb="12">
      <t>アサノ</t>
    </rPh>
    <phoneticPr fontId="2"/>
  </si>
  <si>
    <t>鶴市町（明見公園南一帯）</t>
    <rPh sb="0" eb="3">
      <t>ツルイチチョウ</t>
    </rPh>
    <rPh sb="4" eb="6">
      <t>ミョウケン</t>
    </rPh>
    <rPh sb="6" eb="8">
      <t>コウエン</t>
    </rPh>
    <rPh sb="8" eb="9">
      <t>ミナミ</t>
    </rPh>
    <rPh sb="9" eb="11">
      <t>イッタイ</t>
    </rPh>
    <phoneticPr fontId="2"/>
  </si>
  <si>
    <t>鶴市町（ヤマダ電機北西一帯）、香西東町（ＪＲ予讃線東）</t>
    <rPh sb="0" eb="3">
      <t>ツルイチチョウ</t>
    </rPh>
    <rPh sb="7" eb="9">
      <t>デンキ</t>
    </rPh>
    <rPh sb="9" eb="11">
      <t>ホクセイ</t>
    </rPh>
    <rPh sb="11" eb="13">
      <t>イッタイ</t>
    </rPh>
    <rPh sb="15" eb="19">
      <t>コウザイヒガシマチ</t>
    </rPh>
    <rPh sb="22" eb="25">
      <t>ヨサンセン</t>
    </rPh>
    <rPh sb="25" eb="26">
      <t>ヒガシ</t>
    </rPh>
    <phoneticPr fontId="2"/>
  </si>
  <si>
    <t>亀田町（高田西・東団地吉田川近くの８０軒）</t>
    <rPh sb="0" eb="3">
      <t>カメダマチ</t>
    </rPh>
    <rPh sb="4" eb="6">
      <t>タカダ</t>
    </rPh>
    <rPh sb="6" eb="7">
      <t>ニシ</t>
    </rPh>
    <rPh sb="8" eb="9">
      <t>ヒガシ</t>
    </rPh>
    <rPh sb="9" eb="11">
      <t>ダンチ</t>
    </rPh>
    <rPh sb="11" eb="13">
      <t>ヨシダ</t>
    </rPh>
    <rPh sb="13" eb="14">
      <t>カワ</t>
    </rPh>
    <rPh sb="14" eb="15">
      <t>チカ</t>
    </rPh>
    <rPh sb="19" eb="20">
      <t>ケン</t>
    </rPh>
    <phoneticPr fontId="2"/>
  </si>
  <si>
    <t>亀田町、前田東町（高田西・東団地３０５－５を除く団地全部）</t>
    <rPh sb="0" eb="3">
      <t>カメダマチ</t>
    </rPh>
    <rPh sb="4" eb="6">
      <t>マエダ</t>
    </rPh>
    <rPh sb="6" eb="8">
      <t>ヒガシマチ</t>
    </rPh>
    <rPh sb="9" eb="11">
      <t>タカダ</t>
    </rPh>
    <rPh sb="11" eb="12">
      <t>ニシ</t>
    </rPh>
    <rPh sb="13" eb="14">
      <t>ヒガシ</t>
    </rPh>
    <rPh sb="14" eb="16">
      <t>ダンチ</t>
    </rPh>
    <rPh sb="22" eb="23">
      <t>ノゾ</t>
    </rPh>
    <rPh sb="24" eb="26">
      <t>ダンチ</t>
    </rPh>
    <rPh sb="26" eb="28">
      <t>ゼンブ</t>
    </rPh>
    <phoneticPr fontId="2"/>
  </si>
  <si>
    <t>前田東町、亀田町（長尾街道線両サイド）</t>
    <rPh sb="0" eb="2">
      <t>マエダ</t>
    </rPh>
    <rPh sb="2" eb="4">
      <t>ヒガシマチ</t>
    </rPh>
    <rPh sb="5" eb="8">
      <t>カメダマチ</t>
    </rPh>
    <rPh sb="9" eb="11">
      <t>ナガオ</t>
    </rPh>
    <rPh sb="11" eb="13">
      <t>カイドウ</t>
    </rPh>
    <rPh sb="13" eb="14">
      <t>セン</t>
    </rPh>
    <rPh sb="14" eb="15">
      <t>リョウ</t>
    </rPh>
    <phoneticPr fontId="2"/>
  </si>
  <si>
    <t>亀田南町（亀田南団地）</t>
    <rPh sb="0" eb="2">
      <t>カメダ</t>
    </rPh>
    <rPh sb="2" eb="4">
      <t>ミナミマチ</t>
    </rPh>
    <rPh sb="5" eb="7">
      <t>カメダ</t>
    </rPh>
    <rPh sb="7" eb="8">
      <t>ミナミ</t>
    </rPh>
    <rPh sb="8" eb="10">
      <t>ダンチ</t>
    </rPh>
    <phoneticPr fontId="2"/>
  </si>
  <si>
    <t>亀田町、亀田南町、下田井町、小村町、由良町（長尾大内１０号線から吉田川まで）</t>
    <rPh sb="0" eb="2">
      <t>カメダ</t>
    </rPh>
    <rPh sb="2" eb="3">
      <t>マチ</t>
    </rPh>
    <rPh sb="4" eb="6">
      <t>カメダ</t>
    </rPh>
    <rPh sb="6" eb="7">
      <t>ミナミ</t>
    </rPh>
    <rPh sb="7" eb="8">
      <t>マチ</t>
    </rPh>
    <rPh sb="9" eb="10">
      <t>シタ</t>
    </rPh>
    <rPh sb="10" eb="12">
      <t>タイ</t>
    </rPh>
    <rPh sb="12" eb="13">
      <t>マチ</t>
    </rPh>
    <rPh sb="14" eb="15">
      <t>コ</t>
    </rPh>
    <rPh sb="15" eb="16">
      <t>ムラ</t>
    </rPh>
    <rPh sb="16" eb="17">
      <t>マチ</t>
    </rPh>
    <rPh sb="18" eb="20">
      <t>ユラ</t>
    </rPh>
    <rPh sb="20" eb="21">
      <t>マチ</t>
    </rPh>
    <rPh sb="22" eb="24">
      <t>ナガオ</t>
    </rPh>
    <rPh sb="24" eb="26">
      <t>オオウチ</t>
    </rPh>
    <rPh sb="28" eb="30">
      <t>ゴウセン</t>
    </rPh>
    <rPh sb="32" eb="34">
      <t>ヨシダ</t>
    </rPh>
    <rPh sb="34" eb="35">
      <t>カワ</t>
    </rPh>
    <phoneticPr fontId="2"/>
  </si>
  <si>
    <t>亀田町、亀田南町（琴電長尾線高田駅～池戸駅までの間南北両サイド）</t>
    <rPh sb="0" eb="2">
      <t>カメダ</t>
    </rPh>
    <rPh sb="2" eb="3">
      <t>マチ</t>
    </rPh>
    <rPh sb="4" eb="6">
      <t>カメダ</t>
    </rPh>
    <rPh sb="6" eb="7">
      <t>ミナミ</t>
    </rPh>
    <rPh sb="7" eb="8">
      <t>マチ</t>
    </rPh>
    <rPh sb="9" eb="11">
      <t>コトデン</t>
    </rPh>
    <rPh sb="11" eb="13">
      <t>ナガオ</t>
    </rPh>
    <rPh sb="13" eb="14">
      <t>セン</t>
    </rPh>
    <rPh sb="14" eb="16">
      <t>タカダ</t>
    </rPh>
    <rPh sb="16" eb="17">
      <t>エキ</t>
    </rPh>
    <rPh sb="18" eb="20">
      <t>イケノベ</t>
    </rPh>
    <rPh sb="20" eb="21">
      <t>エキ</t>
    </rPh>
    <rPh sb="24" eb="25">
      <t>アイダ</t>
    </rPh>
    <rPh sb="25" eb="27">
      <t>ナンボク</t>
    </rPh>
    <rPh sb="27" eb="28">
      <t>リョウ</t>
    </rPh>
    <phoneticPr fontId="2"/>
  </si>
  <si>
    <t>亀田南町（日宝総合製本の北西）</t>
    <rPh sb="0" eb="2">
      <t>カメダ</t>
    </rPh>
    <rPh sb="2" eb="4">
      <t>ミナミマチ</t>
    </rPh>
    <rPh sb="5" eb="6">
      <t>ヒ</t>
    </rPh>
    <rPh sb="6" eb="7">
      <t>タカラ</t>
    </rPh>
    <rPh sb="7" eb="9">
      <t>ソウゴウ</t>
    </rPh>
    <rPh sb="9" eb="11">
      <t>セイホン</t>
    </rPh>
    <rPh sb="12" eb="14">
      <t>ホクセイ</t>
    </rPh>
    <phoneticPr fontId="2"/>
  </si>
  <si>
    <t>前田東、亀田町（雇用促進住宅、東高周辺）、前田小学校周辺</t>
    <rPh sb="0" eb="2">
      <t>マエダ</t>
    </rPh>
    <rPh sb="2" eb="3">
      <t>ヒガシ</t>
    </rPh>
    <rPh sb="4" eb="6">
      <t>カメダ</t>
    </rPh>
    <rPh sb="6" eb="7">
      <t>マチ</t>
    </rPh>
    <rPh sb="8" eb="14">
      <t>コヨウソクシンジュウタク</t>
    </rPh>
    <rPh sb="15" eb="17">
      <t>ヒガシタカ</t>
    </rPh>
    <rPh sb="17" eb="19">
      <t>シュウヘン</t>
    </rPh>
    <rPh sb="21" eb="23">
      <t>マエダ</t>
    </rPh>
    <rPh sb="23" eb="26">
      <t>ショウガッコウ</t>
    </rPh>
    <rPh sb="26" eb="28">
      <t>シュウヘン</t>
    </rPh>
    <phoneticPr fontId="2"/>
  </si>
  <si>
    <t>由良町、川島本町、川島東町（そごう外科より南～畑自治会館まで）</t>
    <rPh sb="0" eb="3">
      <t>ユラチョウ</t>
    </rPh>
    <rPh sb="4" eb="6">
      <t>カワシマ</t>
    </rPh>
    <rPh sb="6" eb="8">
      <t>ホンマチ</t>
    </rPh>
    <rPh sb="9" eb="11">
      <t>カワシマ</t>
    </rPh>
    <rPh sb="11" eb="13">
      <t>ヒガシマチ</t>
    </rPh>
    <rPh sb="17" eb="19">
      <t>ゲカ</t>
    </rPh>
    <rPh sb="21" eb="22">
      <t>ミナミ</t>
    </rPh>
    <rPh sb="23" eb="24">
      <t>ハタケ</t>
    </rPh>
    <rPh sb="24" eb="26">
      <t>ジチ</t>
    </rPh>
    <rPh sb="26" eb="28">
      <t>カイカン</t>
    </rPh>
    <phoneticPr fontId="2"/>
  </si>
  <si>
    <t>三谷町（三木国分寺線藤田病院東周辺）</t>
    <rPh sb="0" eb="2">
      <t>ミタニ</t>
    </rPh>
    <rPh sb="2" eb="3">
      <t>マチ</t>
    </rPh>
    <rPh sb="4" eb="6">
      <t>ミキ</t>
    </rPh>
    <rPh sb="6" eb="9">
      <t>コクブンジ</t>
    </rPh>
    <rPh sb="9" eb="10">
      <t>セン</t>
    </rPh>
    <rPh sb="10" eb="12">
      <t>フジタ</t>
    </rPh>
    <rPh sb="12" eb="14">
      <t>ビョウイン</t>
    </rPh>
    <rPh sb="14" eb="15">
      <t>ヒガシ</t>
    </rPh>
    <rPh sb="15" eb="17">
      <t>シュウヘン</t>
    </rPh>
    <phoneticPr fontId="2"/>
  </si>
  <si>
    <t>川島本町（由良グリーンタウン南～池田町付近まで）、三谷町</t>
    <rPh sb="0" eb="2">
      <t>カワシマ</t>
    </rPh>
    <rPh sb="2" eb="4">
      <t>ホンマチ</t>
    </rPh>
    <rPh sb="5" eb="7">
      <t>ユラ</t>
    </rPh>
    <rPh sb="14" eb="15">
      <t>ミナミ</t>
    </rPh>
    <rPh sb="16" eb="19">
      <t>イケダチョウ</t>
    </rPh>
    <rPh sb="19" eb="21">
      <t>フキン</t>
    </rPh>
    <rPh sb="25" eb="28">
      <t>ミタニチョウ</t>
    </rPh>
    <phoneticPr fontId="2"/>
  </si>
  <si>
    <t>十川西町、川島東町（東洋テックス十川工場西側）</t>
    <rPh sb="0" eb="2">
      <t>ソガワ</t>
    </rPh>
    <rPh sb="2" eb="3">
      <t>ニシ</t>
    </rPh>
    <rPh sb="3" eb="4">
      <t>マチ</t>
    </rPh>
    <rPh sb="5" eb="7">
      <t>カワシマ</t>
    </rPh>
    <rPh sb="7" eb="9">
      <t>ヒガシマチ</t>
    </rPh>
    <rPh sb="10" eb="12">
      <t>トウヨウ</t>
    </rPh>
    <rPh sb="16" eb="18">
      <t>ソガワ</t>
    </rPh>
    <rPh sb="18" eb="20">
      <t>コウジョウ</t>
    </rPh>
    <rPh sb="20" eb="21">
      <t>ニシ</t>
    </rPh>
    <rPh sb="21" eb="22">
      <t>ガワ</t>
    </rPh>
    <phoneticPr fontId="2"/>
  </si>
  <si>
    <t>十川東町、長尾大内１０号線から南西）</t>
    <rPh sb="0" eb="2">
      <t>ソガワ</t>
    </rPh>
    <rPh sb="2" eb="3">
      <t>ヒガシ</t>
    </rPh>
    <rPh sb="3" eb="4">
      <t>マチ</t>
    </rPh>
    <rPh sb="5" eb="7">
      <t>ナガオ</t>
    </rPh>
    <rPh sb="7" eb="9">
      <t>オオウチ</t>
    </rPh>
    <rPh sb="11" eb="12">
      <t>ゴウ</t>
    </rPh>
    <rPh sb="12" eb="13">
      <t>セン</t>
    </rPh>
    <rPh sb="15" eb="17">
      <t>ナンセイ</t>
    </rPh>
    <phoneticPr fontId="2"/>
  </si>
  <si>
    <t>十川西、東町（十河小周辺、吉田団地）、川島町</t>
    <rPh sb="0" eb="2">
      <t>ソガワ</t>
    </rPh>
    <rPh sb="2" eb="3">
      <t>ニシ</t>
    </rPh>
    <rPh sb="4" eb="6">
      <t>ヒガシマチ</t>
    </rPh>
    <rPh sb="7" eb="8">
      <t>ジュウ</t>
    </rPh>
    <rPh sb="8" eb="9">
      <t>カワ</t>
    </rPh>
    <rPh sb="9" eb="10">
      <t>ショウ</t>
    </rPh>
    <rPh sb="10" eb="12">
      <t>シュウヘン</t>
    </rPh>
    <rPh sb="13" eb="15">
      <t>ヨシダ</t>
    </rPh>
    <rPh sb="15" eb="17">
      <t>ダンチ</t>
    </rPh>
    <rPh sb="19" eb="21">
      <t>カワシマ</t>
    </rPh>
    <rPh sb="21" eb="22">
      <t>マチ</t>
    </rPh>
    <phoneticPr fontId="2"/>
  </si>
  <si>
    <t>三谷町（ＪＡ香川三谷支店より東一帯）</t>
    <rPh sb="0" eb="3">
      <t>ミタニチョウ</t>
    </rPh>
    <rPh sb="6" eb="8">
      <t>カガワ</t>
    </rPh>
    <rPh sb="8" eb="10">
      <t>ミタニ</t>
    </rPh>
    <rPh sb="10" eb="12">
      <t>シテン</t>
    </rPh>
    <rPh sb="14" eb="15">
      <t>ヒガシ</t>
    </rPh>
    <rPh sb="15" eb="17">
      <t>イッタイ</t>
    </rPh>
    <phoneticPr fontId="2"/>
  </si>
  <si>
    <t>牟礼（新八栗台団地、日東八栗台団地）</t>
    <phoneticPr fontId="2"/>
  </si>
  <si>
    <t>牟礼（朝日団地、六万寺台団地、南神、大倉団地）</t>
    <phoneticPr fontId="2"/>
  </si>
  <si>
    <t>牟礼（牟礼小学校から西、琴電踏切より北一帯）</t>
    <rPh sb="3" eb="5">
      <t>ムレ</t>
    </rPh>
    <rPh sb="5" eb="8">
      <t>ショウガッコウ</t>
    </rPh>
    <rPh sb="10" eb="11">
      <t>ニシ</t>
    </rPh>
    <rPh sb="12" eb="14">
      <t>コトデン</t>
    </rPh>
    <rPh sb="14" eb="16">
      <t>フミキリ</t>
    </rPh>
    <rPh sb="18" eb="19">
      <t>キタ</t>
    </rPh>
    <rPh sb="19" eb="21">
      <t>イッタイ</t>
    </rPh>
    <phoneticPr fontId="2"/>
  </si>
  <si>
    <t>牟礼</t>
    <rPh sb="0" eb="2">
      <t>ムレチョウ</t>
    </rPh>
    <phoneticPr fontId="2"/>
  </si>
  <si>
    <t>牟礼（堀越団地、大町桜ヶ丘団地、紅葉台暖地、つくしの団地一帯）</t>
    <rPh sb="16" eb="18">
      <t>モミジ</t>
    </rPh>
    <rPh sb="18" eb="19">
      <t>ダイ</t>
    </rPh>
    <rPh sb="19" eb="21">
      <t>ダンチ</t>
    </rPh>
    <rPh sb="28" eb="30">
      <t>イッタイ</t>
    </rPh>
    <phoneticPr fontId="2"/>
  </si>
  <si>
    <t>大町玉藻台団地、大町グランドハイツ</t>
    <phoneticPr fontId="2"/>
  </si>
  <si>
    <t>牟礼町原クリーンﾊｲﾂ</t>
    <rPh sb="0" eb="3">
      <t>ムレチョウ</t>
    </rPh>
    <rPh sb="3" eb="4">
      <t>ハラ</t>
    </rPh>
    <phoneticPr fontId="2"/>
  </si>
  <si>
    <t>牟礼（大町団地・牟礼団地・役戸）</t>
    <rPh sb="0" eb="2">
      <t>ムレ</t>
    </rPh>
    <rPh sb="3" eb="5">
      <t>オオマチ</t>
    </rPh>
    <rPh sb="5" eb="7">
      <t>ダンチ</t>
    </rPh>
    <rPh sb="8" eb="10">
      <t>ムレ</t>
    </rPh>
    <rPh sb="10" eb="12">
      <t>ダンチ</t>
    </rPh>
    <rPh sb="13" eb="14">
      <t>ヤク</t>
    </rPh>
    <rPh sb="14" eb="15">
      <t>ト</t>
    </rPh>
    <phoneticPr fontId="2"/>
  </si>
  <si>
    <t>屋島ハイランド周辺</t>
    <rPh sb="0" eb="2">
      <t>ヤシマ</t>
    </rPh>
    <rPh sb="7" eb="9">
      <t>シュウヘン</t>
    </rPh>
    <phoneticPr fontId="2"/>
  </si>
  <si>
    <t>牟礼（北小周辺）</t>
    <rPh sb="0" eb="2">
      <t>ムレ</t>
    </rPh>
    <rPh sb="3" eb="4">
      <t>キタ</t>
    </rPh>
    <rPh sb="4" eb="5">
      <t>ショウ</t>
    </rPh>
    <rPh sb="5" eb="7">
      <t>シュウヘン</t>
    </rPh>
    <phoneticPr fontId="2"/>
  </si>
  <si>
    <t>県営牟礼団地</t>
    <rPh sb="0" eb="2">
      <t>ケンエイ</t>
    </rPh>
    <rPh sb="2" eb="4">
      <t>ムレ</t>
    </rPh>
    <rPh sb="4" eb="6">
      <t>ダンチ</t>
    </rPh>
    <phoneticPr fontId="2"/>
  </si>
  <si>
    <t>大町（桜ヶ丘団地）</t>
    <rPh sb="3" eb="6">
      <t>サクラガオカ</t>
    </rPh>
    <rPh sb="6" eb="8">
      <t>ダンチ</t>
    </rPh>
    <phoneticPr fontId="2"/>
  </si>
  <si>
    <t>庵治町浜（Ａコープ北から庵治観光ホテル下）</t>
    <rPh sb="9" eb="10">
      <t>キタ</t>
    </rPh>
    <rPh sb="12" eb="14">
      <t>アジ</t>
    </rPh>
    <rPh sb="14" eb="16">
      <t>カンコウ</t>
    </rPh>
    <rPh sb="19" eb="20">
      <t>シタ</t>
    </rPh>
    <phoneticPr fontId="2"/>
  </si>
  <si>
    <t>庵治町浜（町武道館北～Ａコープ南まで）</t>
    <rPh sb="5" eb="6">
      <t>チョウ</t>
    </rPh>
    <rPh sb="6" eb="9">
      <t>ブドウカン</t>
    </rPh>
    <rPh sb="9" eb="10">
      <t>キタ</t>
    </rPh>
    <rPh sb="15" eb="16">
      <t>ミナミ</t>
    </rPh>
    <phoneticPr fontId="2"/>
  </si>
  <si>
    <t>高松西部</t>
    <phoneticPr fontId="2"/>
  </si>
  <si>
    <t>香西北町（浜街道南平賀神社ふもとあたりまで）</t>
    <rPh sb="0" eb="2">
      <t>コウザイ</t>
    </rPh>
    <rPh sb="2" eb="4">
      <t>キタマチ</t>
    </rPh>
    <rPh sb="5" eb="6">
      <t>ハマ</t>
    </rPh>
    <rPh sb="6" eb="8">
      <t>カイドウ</t>
    </rPh>
    <rPh sb="8" eb="9">
      <t>ミナミ</t>
    </rPh>
    <rPh sb="9" eb="11">
      <t>ヒラガ</t>
    </rPh>
    <rPh sb="11" eb="13">
      <t>ジンジャ</t>
    </rPh>
    <phoneticPr fontId="2"/>
  </si>
  <si>
    <t>中山町、生島町、神在川窪町（王越坂出線北側生島湾付近まで）</t>
    <rPh sb="0" eb="3">
      <t>ナカヤママチ</t>
    </rPh>
    <rPh sb="4" eb="7">
      <t>イクシママチ</t>
    </rPh>
    <rPh sb="8" eb="9">
      <t>カミ</t>
    </rPh>
    <rPh sb="9" eb="10">
      <t>ザイ</t>
    </rPh>
    <rPh sb="10" eb="12">
      <t>カワクボ</t>
    </rPh>
    <rPh sb="12" eb="13">
      <t>マチ</t>
    </rPh>
    <rPh sb="14" eb="15">
      <t>オウ</t>
    </rPh>
    <rPh sb="15" eb="16">
      <t>ゴ</t>
    </rPh>
    <rPh sb="16" eb="18">
      <t>サカイデ</t>
    </rPh>
    <rPh sb="18" eb="19">
      <t>セン</t>
    </rPh>
    <rPh sb="19" eb="21">
      <t>キタガワ</t>
    </rPh>
    <rPh sb="21" eb="24">
      <t>イクシマワン</t>
    </rPh>
    <rPh sb="24" eb="26">
      <t>フキン</t>
    </rPh>
    <phoneticPr fontId="2"/>
  </si>
  <si>
    <t>香西東町（旧１１号線、本津川、ＪＲ予讃線に囲まれた一帯）</t>
    <rPh sb="0" eb="2">
      <t>コウザイ</t>
    </rPh>
    <rPh sb="2" eb="4">
      <t>ヒガシマチ</t>
    </rPh>
    <rPh sb="5" eb="6">
      <t>キュウ</t>
    </rPh>
    <rPh sb="8" eb="10">
      <t>ゴウセン</t>
    </rPh>
    <rPh sb="11" eb="12">
      <t>ホン</t>
    </rPh>
    <rPh sb="12" eb="13">
      <t>ツ</t>
    </rPh>
    <rPh sb="13" eb="14">
      <t>カワ</t>
    </rPh>
    <rPh sb="17" eb="19">
      <t>ヨサン</t>
    </rPh>
    <rPh sb="19" eb="20">
      <t>セン</t>
    </rPh>
    <rPh sb="21" eb="22">
      <t>カコ</t>
    </rPh>
    <rPh sb="25" eb="27">
      <t>イッタイ</t>
    </rPh>
    <phoneticPr fontId="2"/>
  </si>
  <si>
    <t>香西北町（浜街道北、香西港付近まで）</t>
    <rPh sb="0" eb="2">
      <t>コウザイ</t>
    </rPh>
    <rPh sb="2" eb="4">
      <t>キタマチ</t>
    </rPh>
    <rPh sb="5" eb="6">
      <t>ハマ</t>
    </rPh>
    <rPh sb="6" eb="8">
      <t>カイドウ</t>
    </rPh>
    <rPh sb="8" eb="9">
      <t>キタ</t>
    </rPh>
    <rPh sb="10" eb="12">
      <t>コウザイ</t>
    </rPh>
    <rPh sb="12" eb="13">
      <t>コウ</t>
    </rPh>
    <rPh sb="13" eb="15">
      <t>フキン</t>
    </rPh>
    <phoneticPr fontId="2"/>
  </si>
  <si>
    <t>香西北町、神在川窪町（王越坂出線より北串の山麓一帯）</t>
    <rPh sb="0" eb="2">
      <t>コウザイ</t>
    </rPh>
    <rPh sb="2" eb="3">
      <t>キタ</t>
    </rPh>
    <rPh sb="3" eb="4">
      <t>マチ</t>
    </rPh>
    <rPh sb="5" eb="6">
      <t>シン</t>
    </rPh>
    <rPh sb="6" eb="7">
      <t>ザイ</t>
    </rPh>
    <rPh sb="7" eb="8">
      <t>カワ</t>
    </rPh>
    <rPh sb="8" eb="9">
      <t>クボ</t>
    </rPh>
    <rPh sb="9" eb="10">
      <t>マチ</t>
    </rPh>
    <rPh sb="11" eb="12">
      <t>オウ</t>
    </rPh>
    <rPh sb="12" eb="13">
      <t>ゴ</t>
    </rPh>
    <rPh sb="13" eb="15">
      <t>サカイデ</t>
    </rPh>
    <rPh sb="15" eb="16">
      <t>セン</t>
    </rPh>
    <rPh sb="18" eb="19">
      <t>キタ</t>
    </rPh>
    <rPh sb="19" eb="20">
      <t>クシ</t>
    </rPh>
    <rPh sb="21" eb="22">
      <t>ヤマ</t>
    </rPh>
    <rPh sb="22" eb="23">
      <t>フモト</t>
    </rPh>
    <rPh sb="23" eb="25">
      <t>イッタイ</t>
    </rPh>
    <phoneticPr fontId="2"/>
  </si>
  <si>
    <t>中山町（中山団地周辺）</t>
    <rPh sb="0" eb="2">
      <t>ナカヤマ</t>
    </rPh>
    <rPh sb="2" eb="3">
      <t>チョウ</t>
    </rPh>
    <rPh sb="4" eb="6">
      <t>ナカヤマ</t>
    </rPh>
    <rPh sb="6" eb="8">
      <t>ダンチ</t>
    </rPh>
    <rPh sb="8" eb="10">
      <t>シュウヘン</t>
    </rPh>
    <phoneticPr fontId="2"/>
  </si>
  <si>
    <t>香西西町（香西寺・平賀神社北西一帯、シオンの丘ホーム麓まで）</t>
    <rPh sb="0" eb="4">
      <t>コウザイニシマチ</t>
    </rPh>
    <rPh sb="5" eb="7">
      <t>コウザイ</t>
    </rPh>
    <rPh sb="7" eb="8">
      <t>テラ</t>
    </rPh>
    <rPh sb="9" eb="11">
      <t>ヒラガ</t>
    </rPh>
    <rPh sb="11" eb="13">
      <t>ジンジャ</t>
    </rPh>
    <rPh sb="13" eb="15">
      <t>ホクセイ</t>
    </rPh>
    <rPh sb="15" eb="17">
      <t>イッタイ</t>
    </rPh>
    <rPh sb="22" eb="23">
      <t>オカ</t>
    </rPh>
    <rPh sb="26" eb="27">
      <t>フモト</t>
    </rPh>
    <phoneticPr fontId="2"/>
  </si>
  <si>
    <t>郷東町（マクドナルドから浜街道北一帯まで）</t>
    <rPh sb="0" eb="3">
      <t>ゴウトウチョウ</t>
    </rPh>
    <rPh sb="12" eb="13">
      <t>ハマ</t>
    </rPh>
    <rPh sb="13" eb="15">
      <t>カイドウ</t>
    </rPh>
    <rPh sb="15" eb="16">
      <t>キタ</t>
    </rPh>
    <rPh sb="16" eb="18">
      <t>イッタイ</t>
    </rPh>
    <phoneticPr fontId="2"/>
  </si>
  <si>
    <t>郷東町、鶴市町（旧１１号線、ＪＲ予讃線、香東川に囲まれた一帯）</t>
    <rPh sb="0" eb="2">
      <t>ゴウトウ</t>
    </rPh>
    <rPh sb="2" eb="3">
      <t>マチ</t>
    </rPh>
    <rPh sb="4" eb="6">
      <t>ツルイチ</t>
    </rPh>
    <rPh sb="6" eb="7">
      <t>マチ</t>
    </rPh>
    <rPh sb="8" eb="9">
      <t>キュウ</t>
    </rPh>
    <rPh sb="11" eb="13">
      <t>ゴウセン</t>
    </rPh>
    <rPh sb="16" eb="18">
      <t>ヨサン</t>
    </rPh>
    <rPh sb="18" eb="19">
      <t>セン</t>
    </rPh>
    <rPh sb="20" eb="21">
      <t>カ</t>
    </rPh>
    <rPh sb="21" eb="22">
      <t>ヒガシ</t>
    </rPh>
    <rPh sb="22" eb="23">
      <t>カワ</t>
    </rPh>
    <rPh sb="24" eb="25">
      <t>カコ</t>
    </rPh>
    <rPh sb="28" eb="30">
      <t>イッタイ</t>
    </rPh>
    <phoneticPr fontId="2"/>
  </si>
  <si>
    <t>飯田町（飯田西団地県住宅供給公社）</t>
    <rPh sb="0" eb="3">
      <t>イイダマチ</t>
    </rPh>
    <rPh sb="4" eb="6">
      <t>イイダ</t>
    </rPh>
    <rPh sb="6" eb="7">
      <t>ニシ</t>
    </rPh>
    <rPh sb="7" eb="9">
      <t>ダンチ</t>
    </rPh>
    <rPh sb="9" eb="10">
      <t>ケン</t>
    </rPh>
    <rPh sb="10" eb="12">
      <t>ジュウタク</t>
    </rPh>
    <rPh sb="12" eb="14">
      <t>キョウキュウ</t>
    </rPh>
    <rPh sb="14" eb="16">
      <t>コウシャ</t>
    </rPh>
    <phoneticPr fontId="2"/>
  </si>
  <si>
    <t>鶴市町、香西東町（ＪＲ香西駅東側）</t>
    <rPh sb="0" eb="1">
      <t>ツル</t>
    </rPh>
    <rPh sb="1" eb="2">
      <t>イチ</t>
    </rPh>
    <rPh sb="2" eb="3">
      <t>マチ</t>
    </rPh>
    <rPh sb="4" eb="6">
      <t>コウザイ</t>
    </rPh>
    <rPh sb="6" eb="7">
      <t>ヒガシ</t>
    </rPh>
    <rPh sb="7" eb="8">
      <t>マチ</t>
    </rPh>
    <rPh sb="11" eb="13">
      <t>コウザイ</t>
    </rPh>
    <rPh sb="13" eb="14">
      <t>エキ</t>
    </rPh>
    <rPh sb="14" eb="15">
      <t>ヒガシ</t>
    </rPh>
    <rPh sb="15" eb="16">
      <t>ガワ</t>
    </rPh>
    <phoneticPr fontId="2"/>
  </si>
  <si>
    <t>鶴市町（弦内小周辺一帯）</t>
    <rPh sb="0" eb="2">
      <t>ツルイチ</t>
    </rPh>
    <rPh sb="2" eb="3">
      <t>マチ</t>
    </rPh>
    <rPh sb="4" eb="5">
      <t>ツル</t>
    </rPh>
    <rPh sb="5" eb="6">
      <t>ウチ</t>
    </rPh>
    <rPh sb="6" eb="7">
      <t>ショウ</t>
    </rPh>
    <rPh sb="7" eb="9">
      <t>シュウヘン</t>
    </rPh>
    <rPh sb="9" eb="11">
      <t>イッタイ</t>
    </rPh>
    <phoneticPr fontId="2"/>
  </si>
  <si>
    <t>飯田町（本津川沿い東側、産業道路まで）</t>
    <rPh sb="0" eb="3">
      <t>イイダマチ</t>
    </rPh>
    <rPh sb="4" eb="5">
      <t>ホン</t>
    </rPh>
    <rPh sb="5" eb="6">
      <t>ツ</t>
    </rPh>
    <rPh sb="6" eb="7">
      <t>カワ</t>
    </rPh>
    <rPh sb="7" eb="8">
      <t>ゾ</t>
    </rPh>
    <rPh sb="9" eb="10">
      <t>ヒガシ</t>
    </rPh>
    <rPh sb="10" eb="11">
      <t>ガワ</t>
    </rPh>
    <rPh sb="12" eb="14">
      <t>サンギョウ</t>
    </rPh>
    <rPh sb="14" eb="16">
      <t>ドウロ</t>
    </rPh>
    <phoneticPr fontId="2"/>
  </si>
  <si>
    <t>郷東町、香西東町（マツダの北側一帯）</t>
    <rPh sb="0" eb="2">
      <t>ゴウトウ</t>
    </rPh>
    <rPh sb="2" eb="3">
      <t>マチ</t>
    </rPh>
    <rPh sb="4" eb="6">
      <t>コウザイ</t>
    </rPh>
    <rPh sb="6" eb="8">
      <t>ヒガシマチ</t>
    </rPh>
    <rPh sb="13" eb="15">
      <t>キタガワ</t>
    </rPh>
    <rPh sb="15" eb="17">
      <t>イッタイ</t>
    </rPh>
    <phoneticPr fontId="2"/>
  </si>
  <si>
    <t>檀紙（ＪＡ檀紙支店東一帯）</t>
    <rPh sb="0" eb="2">
      <t>ダンシ</t>
    </rPh>
    <rPh sb="5" eb="7">
      <t>ダンシ</t>
    </rPh>
    <rPh sb="7" eb="9">
      <t>シテン</t>
    </rPh>
    <rPh sb="9" eb="10">
      <t>ヒガシ</t>
    </rPh>
    <rPh sb="10" eb="12">
      <t>イッタイ</t>
    </rPh>
    <phoneticPr fontId="2"/>
  </si>
  <si>
    <t>檀紙、円座（四国薬草ハーブセンター周辺）</t>
    <rPh sb="0" eb="2">
      <t>ダンシ</t>
    </rPh>
    <rPh sb="3" eb="5">
      <t>エンザ</t>
    </rPh>
    <rPh sb="6" eb="8">
      <t>シコク</t>
    </rPh>
    <rPh sb="8" eb="10">
      <t>ヤクソウ</t>
    </rPh>
    <rPh sb="17" eb="19">
      <t>シュウヘン</t>
    </rPh>
    <phoneticPr fontId="2"/>
  </si>
  <si>
    <t>香西南町（アオイ電子南側、東はＪＲ貨物駅まで）</t>
    <rPh sb="0" eb="2">
      <t>コウザイ</t>
    </rPh>
    <rPh sb="2" eb="3">
      <t>ミナミ</t>
    </rPh>
    <rPh sb="3" eb="4">
      <t>マチ</t>
    </rPh>
    <rPh sb="8" eb="10">
      <t>デンシ</t>
    </rPh>
    <rPh sb="10" eb="12">
      <t>ミナミガワ</t>
    </rPh>
    <rPh sb="13" eb="14">
      <t>ヒガシ</t>
    </rPh>
    <rPh sb="17" eb="19">
      <t>カモツ</t>
    </rPh>
    <rPh sb="19" eb="20">
      <t>エキ</t>
    </rPh>
    <phoneticPr fontId="2"/>
  </si>
  <si>
    <t>木太町２区(八坂神社より西)</t>
    <rPh sb="6" eb="8">
      <t>ヤサカ</t>
    </rPh>
    <rPh sb="8" eb="10">
      <t>ジンジャ</t>
    </rPh>
    <rPh sb="12" eb="13">
      <t>ニシ</t>
    </rPh>
    <phoneticPr fontId="2"/>
  </si>
  <si>
    <t>木太町２区（八坂神社より北西）</t>
    <rPh sb="0" eb="3">
      <t>キタマチ</t>
    </rPh>
    <rPh sb="4" eb="5">
      <t>ク</t>
    </rPh>
    <rPh sb="6" eb="8">
      <t>ヤサカ</t>
    </rPh>
    <rPh sb="8" eb="10">
      <t>ジンジャ</t>
    </rPh>
    <rPh sb="12" eb="14">
      <t>ホクセイ</t>
    </rPh>
    <phoneticPr fontId="2"/>
  </si>
  <si>
    <t>是竹、佐料（旧１１号線トヨタカローラ本社から百十四ＢＫ鬼無（出）まで）、藤井（百十四ＢＫ東側）</t>
    <rPh sb="0" eb="1">
      <t>コレ</t>
    </rPh>
    <rPh sb="1" eb="2">
      <t>タケ</t>
    </rPh>
    <rPh sb="3" eb="4">
      <t>サ</t>
    </rPh>
    <rPh sb="4" eb="5">
      <t>リョウ</t>
    </rPh>
    <rPh sb="6" eb="7">
      <t>キュウ</t>
    </rPh>
    <rPh sb="9" eb="11">
      <t>ゴウセン</t>
    </rPh>
    <rPh sb="18" eb="20">
      <t>ホンシャ</t>
    </rPh>
    <rPh sb="22" eb="25">
      <t>ヒャクジュウシ</t>
    </rPh>
    <rPh sb="27" eb="28">
      <t>キ</t>
    </rPh>
    <rPh sb="28" eb="29">
      <t>ナ</t>
    </rPh>
    <rPh sb="30" eb="31">
      <t>デ</t>
    </rPh>
    <rPh sb="36" eb="38">
      <t>フジイ</t>
    </rPh>
    <rPh sb="39" eb="42">
      <t>ヒャクジュウシ</t>
    </rPh>
    <rPh sb="44" eb="45">
      <t>ヒガシ</t>
    </rPh>
    <rPh sb="45" eb="46">
      <t>ガワ</t>
    </rPh>
    <phoneticPr fontId="2"/>
  </si>
  <si>
    <t>下高岡（アベニール美季の杜）</t>
    <rPh sb="0" eb="1">
      <t>シモ</t>
    </rPh>
    <rPh sb="1" eb="3">
      <t>タカオカ</t>
    </rPh>
    <rPh sb="9" eb="11">
      <t>ミキ</t>
    </rPh>
    <rPh sb="12" eb="13">
      <t>モリ</t>
    </rPh>
    <phoneticPr fontId="2"/>
  </si>
  <si>
    <t>鬼無佐藤（四国運輸局香川運輸支局周辺）</t>
    <rPh sb="0" eb="1">
      <t>キ</t>
    </rPh>
    <rPh sb="1" eb="2">
      <t>ム</t>
    </rPh>
    <rPh sb="2" eb="4">
      <t>サトウ</t>
    </rPh>
    <rPh sb="5" eb="7">
      <t>シコク</t>
    </rPh>
    <rPh sb="7" eb="9">
      <t>ウンユ</t>
    </rPh>
    <rPh sb="9" eb="10">
      <t>キョク</t>
    </rPh>
    <rPh sb="10" eb="12">
      <t>カガワ</t>
    </rPh>
    <rPh sb="12" eb="14">
      <t>ウンユ</t>
    </rPh>
    <rPh sb="14" eb="16">
      <t>シキョク</t>
    </rPh>
    <rPh sb="16" eb="18">
      <t>シュウヘン</t>
    </rPh>
    <phoneticPr fontId="2"/>
  </si>
  <si>
    <t>鬼無（桃太郎神社前バス停東側）</t>
    <rPh sb="0" eb="1">
      <t>キ</t>
    </rPh>
    <rPh sb="1" eb="2">
      <t>ム</t>
    </rPh>
    <rPh sb="3" eb="6">
      <t>モモタロウ</t>
    </rPh>
    <rPh sb="6" eb="8">
      <t>ジンジャ</t>
    </rPh>
    <rPh sb="8" eb="9">
      <t>マエ</t>
    </rPh>
    <rPh sb="9" eb="12">
      <t>バステイ</t>
    </rPh>
    <rPh sb="12" eb="13">
      <t>ヒガシ</t>
    </rPh>
    <rPh sb="13" eb="14">
      <t>ガワ</t>
    </rPh>
    <phoneticPr fontId="2"/>
  </si>
  <si>
    <t>福家（楠井グリーハイツ）</t>
    <rPh sb="0" eb="2">
      <t>フケ</t>
    </rPh>
    <rPh sb="3" eb="4">
      <t>クス</t>
    </rPh>
    <rPh sb="4" eb="5">
      <t>メグミ</t>
    </rPh>
    <phoneticPr fontId="2"/>
  </si>
  <si>
    <t>国分寺</t>
    <rPh sb="0" eb="3">
      <t>コクブンジチョウ</t>
    </rPh>
    <phoneticPr fontId="2"/>
  </si>
  <si>
    <t>上向田北、新居、西・東下所</t>
    <rPh sb="0" eb="1">
      <t>ウエ</t>
    </rPh>
    <rPh sb="1" eb="3">
      <t>ムカイダ</t>
    </rPh>
    <rPh sb="3" eb="4">
      <t>キタ</t>
    </rPh>
    <rPh sb="5" eb="7">
      <t>ニイ</t>
    </rPh>
    <rPh sb="8" eb="9">
      <t>ニシ</t>
    </rPh>
    <rPh sb="10" eb="11">
      <t>ヒガシ</t>
    </rPh>
    <rPh sb="11" eb="12">
      <t>ゲ</t>
    </rPh>
    <rPh sb="12" eb="13">
      <t>トコロ</t>
    </rPh>
    <phoneticPr fontId="2"/>
  </si>
  <si>
    <t>新川向、福家、宮殿、中福家下</t>
    <rPh sb="0" eb="1">
      <t>シン</t>
    </rPh>
    <rPh sb="1" eb="2">
      <t>カワ</t>
    </rPh>
    <rPh sb="2" eb="3">
      <t>ムカイ</t>
    </rPh>
    <rPh sb="4" eb="6">
      <t>フケ</t>
    </rPh>
    <rPh sb="7" eb="9">
      <t>キュウデン</t>
    </rPh>
    <rPh sb="10" eb="11">
      <t>ナカ</t>
    </rPh>
    <rPh sb="11" eb="13">
      <t>フケ</t>
    </rPh>
    <rPh sb="13" eb="14">
      <t>シタ</t>
    </rPh>
    <phoneticPr fontId="2"/>
  </si>
  <si>
    <t>新名タウン、のぞみの里、柏原ヶ丘、東春日団地、中所、中新名</t>
    <rPh sb="0" eb="1">
      <t>シン</t>
    </rPh>
    <rPh sb="1" eb="2">
      <t>ナ</t>
    </rPh>
    <rPh sb="10" eb="11">
      <t>サト</t>
    </rPh>
    <rPh sb="12" eb="14">
      <t>カシハラ</t>
    </rPh>
    <rPh sb="15" eb="16">
      <t>オカ</t>
    </rPh>
    <rPh sb="17" eb="18">
      <t>ヒガシ</t>
    </rPh>
    <rPh sb="18" eb="20">
      <t>カスガ</t>
    </rPh>
    <rPh sb="20" eb="22">
      <t>ダンチ</t>
    </rPh>
    <rPh sb="23" eb="24">
      <t>ナカ</t>
    </rPh>
    <rPh sb="24" eb="25">
      <t>トコロ</t>
    </rPh>
    <rPh sb="26" eb="27">
      <t>ナカ</t>
    </rPh>
    <rPh sb="27" eb="28">
      <t>シン</t>
    </rPh>
    <rPh sb="28" eb="29">
      <t>ナ</t>
    </rPh>
    <phoneticPr fontId="2"/>
  </si>
  <si>
    <t>柏原、国分寺県営団地、国分寺中央団地、下新名、下新名団地、下新名南第二団地</t>
    <rPh sb="0" eb="2">
      <t>カシハラ</t>
    </rPh>
    <rPh sb="3" eb="6">
      <t>コクブンジ</t>
    </rPh>
    <rPh sb="6" eb="8">
      <t>ケンエイ</t>
    </rPh>
    <rPh sb="8" eb="10">
      <t>ダンチ</t>
    </rPh>
    <rPh sb="11" eb="14">
      <t>コクブンジ</t>
    </rPh>
    <rPh sb="14" eb="16">
      <t>チュウオウ</t>
    </rPh>
    <rPh sb="16" eb="18">
      <t>ダンチ</t>
    </rPh>
    <rPh sb="19" eb="20">
      <t>シタ</t>
    </rPh>
    <rPh sb="20" eb="22">
      <t>シンミョウ</t>
    </rPh>
    <rPh sb="23" eb="24">
      <t>シモ</t>
    </rPh>
    <rPh sb="24" eb="26">
      <t>シンミョウ</t>
    </rPh>
    <rPh sb="26" eb="28">
      <t>ダンチ</t>
    </rPh>
    <rPh sb="29" eb="30">
      <t>シモ</t>
    </rPh>
    <rPh sb="30" eb="32">
      <t>シンミョウ</t>
    </rPh>
    <rPh sb="32" eb="33">
      <t>ミナミ</t>
    </rPh>
    <rPh sb="33" eb="35">
      <t>ダイニ</t>
    </rPh>
    <rPh sb="35" eb="37">
      <t>ダンチ</t>
    </rPh>
    <phoneticPr fontId="2"/>
  </si>
  <si>
    <t>高松市合計</t>
    <rPh sb="0" eb="3">
      <t>タカマツシ</t>
    </rPh>
    <rPh sb="3" eb="5">
      <t>ゴウケイ</t>
    </rPh>
    <phoneticPr fontId="2"/>
  </si>
  <si>
    <t>周辺市町</t>
    <rPh sb="0" eb="2">
      <t>シュウヘン</t>
    </rPh>
    <rPh sb="2" eb="3">
      <t>シ</t>
    </rPh>
    <rPh sb="3" eb="4">
      <t>チョウ</t>
    </rPh>
    <phoneticPr fontId="2"/>
  </si>
  <si>
    <t>三木町</t>
    <rPh sb="0" eb="3">
      <t>ミキチョウ</t>
    </rPh>
    <phoneticPr fontId="2"/>
  </si>
  <si>
    <t>平木（上池西、上池東）</t>
    <rPh sb="0" eb="2">
      <t>ヒラキ</t>
    </rPh>
    <rPh sb="3" eb="4">
      <t>ウエ</t>
    </rPh>
    <rPh sb="4" eb="5">
      <t>イケ</t>
    </rPh>
    <rPh sb="5" eb="6">
      <t>ニシ</t>
    </rPh>
    <rPh sb="7" eb="8">
      <t>ウエ</t>
    </rPh>
    <rPh sb="8" eb="9">
      <t>イケ</t>
    </rPh>
    <rPh sb="9" eb="10">
      <t>ヒガシ</t>
    </rPh>
    <phoneticPr fontId="2"/>
  </si>
  <si>
    <t>氷上（みぞぶち医院周辺）、福万</t>
    <rPh sb="0" eb="2">
      <t>ヒカミ</t>
    </rPh>
    <rPh sb="7" eb="9">
      <t>イイン</t>
    </rPh>
    <rPh sb="9" eb="11">
      <t>シュウヘン</t>
    </rPh>
    <rPh sb="13" eb="14">
      <t>フク</t>
    </rPh>
    <rPh sb="14" eb="15">
      <t>マン</t>
    </rPh>
    <phoneticPr fontId="2"/>
  </si>
  <si>
    <t>田中（柳原グリーンタウン）、池戸（百十四銀行三木支店周辺）</t>
    <rPh sb="0" eb="2">
      <t>タナカ</t>
    </rPh>
    <rPh sb="3" eb="5">
      <t>ヤナギハラ</t>
    </rPh>
    <rPh sb="14" eb="16">
      <t>イケノベ</t>
    </rPh>
    <rPh sb="17" eb="18">
      <t>ヒャク</t>
    </rPh>
    <rPh sb="18" eb="19">
      <t>ジュウ</t>
    </rPh>
    <rPh sb="19" eb="20">
      <t>シ</t>
    </rPh>
    <rPh sb="20" eb="22">
      <t>ギンコウ</t>
    </rPh>
    <rPh sb="22" eb="24">
      <t>ミキ</t>
    </rPh>
    <rPh sb="24" eb="26">
      <t>シテン</t>
    </rPh>
    <rPh sb="26" eb="28">
      <t>シュウヘン</t>
    </rPh>
    <phoneticPr fontId="2"/>
  </si>
  <si>
    <t>氷上（三木中学周辺、柳原グリーンタウン、三木学園団地）</t>
    <rPh sb="0" eb="2">
      <t>ヒカミ</t>
    </rPh>
    <rPh sb="3" eb="5">
      <t>ミキ</t>
    </rPh>
    <rPh sb="5" eb="6">
      <t>チュウ</t>
    </rPh>
    <rPh sb="6" eb="7">
      <t>ガク</t>
    </rPh>
    <rPh sb="7" eb="9">
      <t>シュウヘン</t>
    </rPh>
    <rPh sb="10" eb="12">
      <t>ヤナギハラ</t>
    </rPh>
    <rPh sb="20" eb="22">
      <t>ミキ</t>
    </rPh>
    <rPh sb="22" eb="24">
      <t>ガクエン</t>
    </rPh>
    <rPh sb="24" eb="26">
      <t>ダンチ</t>
    </rPh>
    <phoneticPr fontId="2"/>
  </si>
  <si>
    <t>鹿伏（白山ビレッジ、白山台団地）</t>
    <rPh sb="0" eb="1">
      <t>シカ</t>
    </rPh>
    <rPh sb="1" eb="2">
      <t>フ</t>
    </rPh>
    <rPh sb="3" eb="5">
      <t>シロヤマ</t>
    </rPh>
    <rPh sb="10" eb="12">
      <t>シロヤマ</t>
    </rPh>
    <rPh sb="12" eb="13">
      <t>ダイ</t>
    </rPh>
    <rPh sb="13" eb="15">
      <t>ダンチ</t>
    </rPh>
    <phoneticPr fontId="2"/>
  </si>
  <si>
    <t>鹿伏　下高岡（長尾街道より北、琴電長尾線まで。セゾン白山ニュータウン、天神社周辺）</t>
    <rPh sb="3" eb="4">
      <t>シモ</t>
    </rPh>
    <rPh sb="4" eb="6">
      <t>タカオカ</t>
    </rPh>
    <rPh sb="7" eb="9">
      <t>ナガオ</t>
    </rPh>
    <rPh sb="9" eb="11">
      <t>カイドウ</t>
    </rPh>
    <rPh sb="13" eb="14">
      <t>キタ</t>
    </rPh>
    <rPh sb="15" eb="17">
      <t>コトデン</t>
    </rPh>
    <rPh sb="17" eb="19">
      <t>ナガオ</t>
    </rPh>
    <rPh sb="19" eb="20">
      <t>セン</t>
    </rPh>
    <rPh sb="26" eb="28">
      <t>シロヤマ</t>
    </rPh>
    <rPh sb="35" eb="36">
      <t>テン</t>
    </rPh>
    <rPh sb="36" eb="38">
      <t>ジンジャ</t>
    </rPh>
    <rPh sb="38" eb="40">
      <t>シュウヘン</t>
    </rPh>
    <phoneticPr fontId="2"/>
  </si>
  <si>
    <t>長生、氷上・白山団地（マルナカ三木店周辺）</t>
    <rPh sb="0" eb="1">
      <t>チョウ</t>
    </rPh>
    <rPh sb="1" eb="2">
      <t>セイ</t>
    </rPh>
    <rPh sb="3" eb="5">
      <t>ヒカミ</t>
    </rPh>
    <rPh sb="6" eb="8">
      <t>ハクサン</t>
    </rPh>
    <rPh sb="8" eb="10">
      <t>ダンチ</t>
    </rPh>
    <rPh sb="15" eb="17">
      <t>ミキ</t>
    </rPh>
    <rPh sb="17" eb="18">
      <t>テン</t>
    </rPh>
    <rPh sb="18" eb="20">
      <t>シュウヘン</t>
    </rPh>
    <phoneticPr fontId="2"/>
  </si>
  <si>
    <t>下高岡（高岡郵便局周辺）</t>
    <rPh sb="0" eb="1">
      <t>シモ</t>
    </rPh>
    <rPh sb="1" eb="3">
      <t>タカオカ</t>
    </rPh>
    <rPh sb="4" eb="6">
      <t>タカオカ</t>
    </rPh>
    <rPh sb="6" eb="9">
      <t>ユウビンキョク</t>
    </rPh>
    <rPh sb="9" eb="11">
      <t>シュウヘン</t>
    </rPh>
    <phoneticPr fontId="2"/>
  </si>
  <si>
    <t>氷上（中川団地、氷上グリーンタウン、寺の前団地、氷上小学校北西周辺）</t>
    <rPh sb="0" eb="2">
      <t>ヒカミ</t>
    </rPh>
    <rPh sb="3" eb="5">
      <t>ナカガワ</t>
    </rPh>
    <rPh sb="5" eb="7">
      <t>ダンチ</t>
    </rPh>
    <rPh sb="8" eb="10">
      <t>ヒカミ</t>
    </rPh>
    <rPh sb="18" eb="19">
      <t>テラ</t>
    </rPh>
    <rPh sb="20" eb="21">
      <t>マエ</t>
    </rPh>
    <rPh sb="21" eb="23">
      <t>ダンチ</t>
    </rPh>
    <rPh sb="24" eb="26">
      <t>ヒカミ</t>
    </rPh>
    <rPh sb="26" eb="29">
      <t>ショウガッコウ</t>
    </rPh>
    <rPh sb="29" eb="31">
      <t>ホクセイ</t>
    </rPh>
    <rPh sb="31" eb="33">
      <t>シュウヘン</t>
    </rPh>
    <phoneticPr fontId="2"/>
  </si>
  <si>
    <t>平木（ラックベール三木）</t>
    <rPh sb="0" eb="2">
      <t>ヒラギ</t>
    </rPh>
    <rPh sb="9" eb="11">
      <t>ミキ</t>
    </rPh>
    <phoneticPr fontId="2"/>
  </si>
  <si>
    <t>さぬき市</t>
    <rPh sb="3" eb="4">
      <t>シ</t>
    </rPh>
    <phoneticPr fontId="2"/>
  </si>
  <si>
    <t>志度</t>
    <rPh sb="0" eb="2">
      <t>シドチョウ</t>
    </rPh>
    <phoneticPr fontId="2"/>
  </si>
  <si>
    <t>南志度ニュータウン</t>
    <rPh sb="0" eb="1">
      <t>ミナミ</t>
    </rPh>
    <rPh sb="1" eb="3">
      <t>シド</t>
    </rPh>
    <phoneticPr fontId="2"/>
  </si>
  <si>
    <t>志度、南中浜、江の口（志度小西側）</t>
    <rPh sb="0" eb="2">
      <t>シド</t>
    </rPh>
    <rPh sb="3" eb="4">
      <t>ミナミ</t>
    </rPh>
    <rPh sb="4" eb="6">
      <t>ナカハマ</t>
    </rPh>
    <rPh sb="7" eb="8">
      <t>エ</t>
    </rPh>
    <rPh sb="9" eb="10">
      <t>クチ</t>
    </rPh>
    <rPh sb="11" eb="13">
      <t>シド</t>
    </rPh>
    <rPh sb="13" eb="14">
      <t>ショウ</t>
    </rPh>
    <rPh sb="14" eb="15">
      <t>ニシ</t>
    </rPh>
    <rPh sb="15" eb="16">
      <t>ガワ</t>
    </rPh>
    <phoneticPr fontId="2"/>
  </si>
  <si>
    <t>志度、天野（マルナカ志度店周辺）</t>
    <rPh sb="0" eb="2">
      <t>シド</t>
    </rPh>
    <rPh sb="3" eb="5">
      <t>アマノ</t>
    </rPh>
    <rPh sb="10" eb="12">
      <t>シド</t>
    </rPh>
    <rPh sb="12" eb="13">
      <t>テン</t>
    </rPh>
    <rPh sb="13" eb="15">
      <t>シュウヘン</t>
    </rPh>
    <phoneticPr fontId="2"/>
  </si>
  <si>
    <t>志度（オレンジタウン ･一部長尾造田含む）</t>
    <rPh sb="0" eb="2">
      <t>シド</t>
    </rPh>
    <rPh sb="12" eb="14">
      <t>イチブ</t>
    </rPh>
    <rPh sb="14" eb="16">
      <t>ナガオ</t>
    </rPh>
    <rPh sb="16" eb="18">
      <t>ゾウダ</t>
    </rPh>
    <rPh sb="18" eb="19">
      <t>フク</t>
    </rPh>
    <phoneticPr fontId="2"/>
  </si>
  <si>
    <t>綾川町</t>
    <rPh sb="0" eb="1">
      <t>アヤ</t>
    </rPh>
    <rPh sb="1" eb="3">
      <t>カワマチ</t>
    </rPh>
    <phoneticPr fontId="2"/>
  </si>
  <si>
    <t>ニュー挿頭丘団地</t>
    <rPh sb="3" eb="6">
      <t>カザシガオカ</t>
    </rPh>
    <rPh sb="6" eb="8">
      <t>ダンチ</t>
    </rPh>
    <phoneticPr fontId="2"/>
  </si>
  <si>
    <t xml:space="preserve">陶 </t>
    <rPh sb="0" eb="1">
      <t>スエ</t>
    </rPh>
    <phoneticPr fontId="2"/>
  </si>
  <si>
    <t>周辺市・町合計</t>
    <rPh sb="0" eb="2">
      <t>シュウヘン</t>
    </rPh>
    <rPh sb="2" eb="3">
      <t>シ</t>
    </rPh>
    <rPh sb="4" eb="5">
      <t>マチ</t>
    </rPh>
    <rPh sb="5" eb="7">
      <t>ゴウケイ</t>
    </rPh>
    <phoneticPr fontId="2"/>
  </si>
  <si>
    <t>玉藻</t>
    <rPh sb="0" eb="2">
      <t>タマモ</t>
    </rPh>
    <phoneticPr fontId="2"/>
  </si>
  <si>
    <t>サイズ</t>
  </si>
  <si>
    <t>上向田北、新居、西・東下所、新川向、福家、宮殿、中福家中</t>
    <phoneticPr fontId="2"/>
  </si>
  <si>
    <t>●観光町、●上福岡町、今里町、今里町１～２、●松縄町、●木太町１、２、３●伏石町、●三条町</t>
    <rPh sb="1" eb="3">
      <t>カンコウ</t>
    </rPh>
    <rPh sb="3" eb="4">
      <t>マチ</t>
    </rPh>
    <rPh sb="6" eb="7">
      <t>ウエ</t>
    </rPh>
    <rPh sb="7" eb="10">
      <t>フクオカマチ</t>
    </rPh>
    <rPh sb="11" eb="13">
      <t>イマザト</t>
    </rPh>
    <rPh sb="13" eb="14">
      <t>マチ</t>
    </rPh>
    <rPh sb="15" eb="16">
      <t>イマ</t>
    </rPh>
    <rPh sb="16" eb="17">
      <t>サト</t>
    </rPh>
    <rPh sb="17" eb="18">
      <t>マチ</t>
    </rPh>
    <rPh sb="23" eb="25">
      <t>マツナワ</t>
    </rPh>
    <rPh sb="25" eb="26">
      <t>マチ</t>
    </rPh>
    <rPh sb="28" eb="30">
      <t>キタ</t>
    </rPh>
    <rPh sb="30" eb="31">
      <t>マチ</t>
    </rPh>
    <rPh sb="37" eb="39">
      <t>フセイシ</t>
    </rPh>
    <rPh sb="39" eb="40">
      <t>マチ</t>
    </rPh>
    <rPh sb="42" eb="44">
      <t>サンジョウ</t>
    </rPh>
    <rPh sb="44" eb="45">
      <t>マチ</t>
    </rPh>
    <phoneticPr fontId="2"/>
  </si>
  <si>
    <t>広告主名</t>
    <rPh sb="0" eb="2">
      <t>コウコク</t>
    </rPh>
    <rPh sb="2" eb="3">
      <t>ヌシ</t>
    </rPh>
    <rPh sb="3" eb="4">
      <t>メイ</t>
    </rPh>
    <phoneticPr fontId="2"/>
  </si>
  <si>
    <t>実施日</t>
    <rPh sb="0" eb="3">
      <t>ジッシビ</t>
    </rPh>
    <phoneticPr fontId="2"/>
  </si>
  <si>
    <t>単価</t>
    <rPh sb="0" eb="2">
      <t>タンカ</t>
    </rPh>
    <phoneticPr fontId="2"/>
  </si>
  <si>
    <t>部数</t>
    <rPh sb="0" eb="2">
      <t>ブスウ</t>
    </rPh>
    <phoneticPr fontId="2"/>
  </si>
  <si>
    <t>金額</t>
    <rPh sb="0" eb="2">
      <t>キンガク</t>
    </rPh>
    <phoneticPr fontId="2"/>
  </si>
  <si>
    <t>搬入日時</t>
    <rPh sb="0" eb="2">
      <t>ハンニュウ</t>
    </rPh>
    <rPh sb="2" eb="4">
      <t>ニチジ</t>
    </rPh>
    <phoneticPr fontId="2"/>
  </si>
  <si>
    <t>取扱代理店</t>
    <rPh sb="0" eb="1">
      <t>ト</t>
    </rPh>
    <rPh sb="1" eb="2">
      <t>アツカ</t>
    </rPh>
    <rPh sb="2" eb="5">
      <t>ダイリテン</t>
    </rPh>
    <phoneticPr fontId="2"/>
  </si>
  <si>
    <t>担当者名</t>
    <rPh sb="0" eb="4">
      <t>タントウシャメイ</t>
    </rPh>
    <phoneticPr fontId="2"/>
  </si>
  <si>
    <t>新名タウン、のぞみの里、ふれあい柏原ｹ丘、柏原、新名、東春日団地、中所、中新名</t>
    <rPh sb="0" eb="2">
      <t>シンミョウ</t>
    </rPh>
    <rPh sb="10" eb="11">
      <t>サト</t>
    </rPh>
    <rPh sb="16" eb="18">
      <t>カシハラ</t>
    </rPh>
    <rPh sb="19" eb="20">
      <t>オカ</t>
    </rPh>
    <rPh sb="21" eb="23">
      <t>カシハラ</t>
    </rPh>
    <rPh sb="24" eb="26">
      <t>シンミョウ</t>
    </rPh>
    <rPh sb="27" eb="28">
      <t>ヒガシ</t>
    </rPh>
    <rPh sb="28" eb="30">
      <t>カスガ</t>
    </rPh>
    <rPh sb="30" eb="32">
      <t>ダンチ</t>
    </rPh>
    <rPh sb="33" eb="34">
      <t>ナカ</t>
    </rPh>
    <rPh sb="34" eb="35">
      <t>ショ</t>
    </rPh>
    <rPh sb="36" eb="37">
      <t>ナカ</t>
    </rPh>
    <rPh sb="37" eb="39">
      <t>シンミョウ</t>
    </rPh>
    <phoneticPr fontId="2"/>
  </si>
  <si>
    <t>総合計</t>
    <rPh sb="0" eb="3">
      <t>ソウゴウケイ</t>
    </rPh>
    <phoneticPr fontId="2"/>
  </si>
  <si>
    <t>周辺市・町</t>
    <rPh sb="0" eb="2">
      <t>シュウヘン</t>
    </rPh>
    <rPh sb="2" eb="3">
      <t>シ</t>
    </rPh>
    <rPh sb="4" eb="5">
      <t>チョウ</t>
    </rPh>
    <phoneticPr fontId="2"/>
  </si>
  <si>
    <t>さぬき市志度</t>
    <rPh sb="3" eb="4">
      <t>シ</t>
    </rPh>
    <rPh sb="4" eb="6">
      <t>シド</t>
    </rPh>
    <phoneticPr fontId="2"/>
  </si>
  <si>
    <t>綾川町</t>
    <rPh sb="0" eb="1">
      <t>アヤ</t>
    </rPh>
    <rPh sb="1" eb="2">
      <t>ガワ</t>
    </rPh>
    <rPh sb="2" eb="3">
      <t>チョウ</t>
    </rPh>
    <phoneticPr fontId="2"/>
  </si>
  <si>
    <t>香西本町、香西南町、★鬼無、香西西町、★香西北町、★植松町、★中山町、★生島町、★神在川窪町、★●香西東町</t>
    <rPh sb="0" eb="2">
      <t>コウザイ</t>
    </rPh>
    <rPh sb="2" eb="4">
      <t>ホンマチ</t>
    </rPh>
    <rPh sb="5" eb="7">
      <t>コウザイ</t>
    </rPh>
    <rPh sb="7" eb="9">
      <t>ミナミマチ</t>
    </rPh>
    <rPh sb="11" eb="13">
      <t>キナシ</t>
    </rPh>
    <rPh sb="14" eb="16">
      <t>コウザイ</t>
    </rPh>
    <rPh sb="16" eb="18">
      <t>ニシマチ</t>
    </rPh>
    <rPh sb="20" eb="22">
      <t>コウザイ</t>
    </rPh>
    <rPh sb="22" eb="24">
      <t>キタマチ</t>
    </rPh>
    <rPh sb="26" eb="28">
      <t>ウエマツ</t>
    </rPh>
    <rPh sb="28" eb="29">
      <t>マチ</t>
    </rPh>
    <rPh sb="31" eb="34">
      <t>ナカヤママチ</t>
    </rPh>
    <rPh sb="36" eb="38">
      <t>イクシマ</t>
    </rPh>
    <rPh sb="38" eb="39">
      <t>マチ</t>
    </rPh>
    <phoneticPr fontId="2"/>
  </si>
  <si>
    <t>リビングたかまつ配布エリア一覧・申込書</t>
    <rPh sb="8" eb="10">
      <t>ハイフ</t>
    </rPh>
    <rPh sb="13" eb="15">
      <t>イチラン</t>
    </rPh>
    <rPh sb="16" eb="19">
      <t>モウシコミショ</t>
    </rPh>
    <phoneticPr fontId="2"/>
  </si>
  <si>
    <t>高松北部</t>
    <rPh sb="0" eb="2">
      <t>タカマツ</t>
    </rPh>
    <rPh sb="2" eb="4">
      <t>ホクブ</t>
    </rPh>
    <phoneticPr fontId="2"/>
  </si>
  <si>
    <t>高松南部</t>
    <rPh sb="0" eb="2">
      <t>タカマツ</t>
    </rPh>
    <rPh sb="2" eb="4">
      <t>ナンブ</t>
    </rPh>
    <phoneticPr fontId="2"/>
  </si>
  <si>
    <t>高松東部</t>
    <rPh sb="0" eb="2">
      <t>タカマツ</t>
    </rPh>
    <rPh sb="2" eb="4">
      <t>トウブ</t>
    </rPh>
    <phoneticPr fontId="2"/>
  </si>
  <si>
    <t>高松西部</t>
    <rPh sb="0" eb="2">
      <t>タカマツ</t>
    </rPh>
    <rPh sb="2" eb="4">
      <t>セイブ</t>
    </rPh>
    <phoneticPr fontId="2"/>
  </si>
  <si>
    <t>高松市合計</t>
    <rPh sb="0" eb="2">
      <t>タカマツ</t>
    </rPh>
    <rPh sb="2" eb="3">
      <t>シ</t>
    </rPh>
    <rPh sb="3" eb="5">
      <t>ゴウケイ</t>
    </rPh>
    <phoneticPr fontId="2"/>
  </si>
  <si>
    <t>※複数社の選別配布は場合によりお断りするケースがあります。同一エリア内において、複数社から戸建て、</t>
    <rPh sb="1" eb="3">
      <t>フクスウ</t>
    </rPh>
    <rPh sb="3" eb="4">
      <t>シャ</t>
    </rPh>
    <rPh sb="5" eb="7">
      <t>センベツ</t>
    </rPh>
    <rPh sb="7" eb="9">
      <t>ハイフ</t>
    </rPh>
    <rPh sb="10" eb="12">
      <t>バアイ</t>
    </rPh>
    <rPh sb="16" eb="17">
      <t>コトワ</t>
    </rPh>
    <rPh sb="29" eb="31">
      <t>ドウイツ</t>
    </rPh>
    <rPh sb="34" eb="35">
      <t>ナイ</t>
    </rPh>
    <rPh sb="40" eb="42">
      <t>フクスウ</t>
    </rPh>
    <rPh sb="42" eb="43">
      <t>シャ</t>
    </rPh>
    <rPh sb="45" eb="47">
      <t>コタ</t>
    </rPh>
    <phoneticPr fontId="2"/>
  </si>
  <si>
    <t>　　集合住宅選別配布のオーダーをいただいた場合は当社にて調整させていただきます。詳しくは事前にご</t>
    <rPh sb="2" eb="4">
      <t>シュウゴウ</t>
    </rPh>
    <rPh sb="4" eb="6">
      <t>ジュウタク</t>
    </rPh>
    <rPh sb="6" eb="8">
      <t>センベツ</t>
    </rPh>
    <rPh sb="8" eb="10">
      <t>ハイフ</t>
    </rPh>
    <rPh sb="21" eb="23">
      <t>バアイ</t>
    </rPh>
    <rPh sb="24" eb="26">
      <t>トウシャ</t>
    </rPh>
    <rPh sb="28" eb="30">
      <t>チョウセイ</t>
    </rPh>
    <rPh sb="40" eb="41">
      <t>クワ</t>
    </rPh>
    <rPh sb="44" eb="46">
      <t>ジゼン</t>
    </rPh>
    <phoneticPr fontId="2"/>
  </si>
  <si>
    <t>　　連絡ください。</t>
    <rPh sb="2" eb="4">
      <t>レンラク</t>
    </rPh>
    <phoneticPr fontId="2"/>
  </si>
  <si>
    <t>総数</t>
    <rPh sb="0" eb="2">
      <t>ソウスウ</t>
    </rPh>
    <phoneticPr fontId="2"/>
  </si>
  <si>
    <t>申込部数</t>
    <rPh sb="0" eb="2">
      <t>モウシコミ</t>
    </rPh>
    <rPh sb="2" eb="4">
      <t>ブスウ</t>
    </rPh>
    <phoneticPr fontId="2"/>
  </si>
  <si>
    <t>戸建て</t>
    <rPh sb="0" eb="1">
      <t>コ</t>
    </rPh>
    <rPh sb="1" eb="2">
      <t>タ</t>
    </rPh>
    <phoneticPr fontId="2"/>
  </si>
  <si>
    <t>集合</t>
    <rPh sb="0" eb="2">
      <t>シュウゴウ</t>
    </rPh>
    <phoneticPr fontId="2"/>
  </si>
  <si>
    <t>鶴屋町、本町、北浜町、丸の内、西の丸町、西内町、寿町１～２、兵庫町,古新町、磨屋町</t>
    <rPh sb="0" eb="2">
      <t>ツルヤ</t>
    </rPh>
    <rPh sb="2" eb="3">
      <t>マチ</t>
    </rPh>
    <rPh sb="4" eb="6">
      <t>ホンマチ</t>
    </rPh>
    <rPh sb="7" eb="9">
      <t>キタハマ</t>
    </rPh>
    <rPh sb="9" eb="10">
      <t>マチ</t>
    </rPh>
    <rPh sb="11" eb="14">
      <t>マルノウチ</t>
    </rPh>
    <rPh sb="15" eb="16">
      <t>ニシ</t>
    </rPh>
    <rPh sb="17" eb="18">
      <t>マル</t>
    </rPh>
    <rPh sb="18" eb="19">
      <t>マチ</t>
    </rPh>
    <rPh sb="20" eb="22">
      <t>ニシウチ</t>
    </rPh>
    <rPh sb="22" eb="23">
      <t>マチ</t>
    </rPh>
    <rPh sb="24" eb="25">
      <t>コトブキ</t>
    </rPh>
    <rPh sb="25" eb="26">
      <t>マチ</t>
    </rPh>
    <rPh sb="30" eb="32">
      <t>ヒョウゴ</t>
    </rPh>
    <rPh sb="32" eb="33">
      <t>マチ</t>
    </rPh>
    <phoneticPr fontId="2"/>
  </si>
  <si>
    <t>紺屋町、百間町、片原町、内町、丸亀町、大工町、●塩屋町御坊町、●福田町、今新町、鍛冶屋町</t>
    <rPh sb="8" eb="9">
      <t>カタ</t>
    </rPh>
    <rPh sb="9" eb="10">
      <t>ハラ</t>
    </rPh>
    <rPh sb="10" eb="11">
      <t>マチ</t>
    </rPh>
    <rPh sb="12" eb="14">
      <t>ウチマチ</t>
    </rPh>
    <rPh sb="15" eb="17">
      <t>マルガメ</t>
    </rPh>
    <rPh sb="17" eb="18">
      <t>マチ</t>
    </rPh>
    <rPh sb="19" eb="21">
      <t>ダイク</t>
    </rPh>
    <rPh sb="21" eb="22">
      <t>マチ</t>
    </rPh>
    <rPh sb="24" eb="26">
      <t>シオヤ</t>
    </rPh>
    <rPh sb="26" eb="27">
      <t>マチ</t>
    </rPh>
    <rPh sb="36" eb="37">
      <t>イマ</t>
    </rPh>
    <rPh sb="37" eb="38">
      <t>シン</t>
    </rPh>
    <phoneticPr fontId="2"/>
  </si>
  <si>
    <t>東浜町、城東町１～２、通町、井口町、末広町、築地町、松福町１、福岡町１、●松島町１</t>
    <rPh sb="0" eb="1">
      <t>ヒガシ</t>
    </rPh>
    <rPh sb="1" eb="2">
      <t>ハマ</t>
    </rPh>
    <rPh sb="2" eb="3">
      <t>マチ</t>
    </rPh>
    <rPh sb="4" eb="6">
      <t>ジョウトウ</t>
    </rPh>
    <rPh sb="6" eb="7">
      <t>マチ</t>
    </rPh>
    <phoneticPr fontId="2"/>
  </si>
  <si>
    <t>松島</t>
    <rPh sb="0" eb="2">
      <t>マツシマ</t>
    </rPh>
    <phoneticPr fontId="2"/>
  </si>
  <si>
    <t>新部数</t>
    <rPh sb="0" eb="1">
      <t>シン</t>
    </rPh>
    <rPh sb="1" eb="3">
      <t>ブスウ</t>
    </rPh>
    <phoneticPr fontId="2"/>
  </si>
  <si>
    <t>朝日町２～３（ＪＲ四国朝日町アパート）、福岡町２～４、松福町２、松島町●１、２～３</t>
    <rPh sb="0" eb="2">
      <t>アサヒ</t>
    </rPh>
    <rPh sb="2" eb="3">
      <t>マチ</t>
    </rPh>
    <rPh sb="9" eb="11">
      <t>シコク</t>
    </rPh>
    <rPh sb="11" eb="13">
      <t>アサヒ</t>
    </rPh>
    <rPh sb="13" eb="14">
      <t>マチ</t>
    </rPh>
    <rPh sb="20" eb="22">
      <t>フクオカ</t>
    </rPh>
    <rPh sb="22" eb="23">
      <t>マチ</t>
    </rPh>
    <rPh sb="27" eb="28">
      <t>マツ</t>
    </rPh>
    <rPh sb="28" eb="29">
      <t>フク</t>
    </rPh>
    <rPh sb="29" eb="30">
      <t>マチ</t>
    </rPh>
    <rPh sb="32" eb="34">
      <t>マツシマ</t>
    </rPh>
    <rPh sb="34" eb="35">
      <t>マチ</t>
    </rPh>
    <phoneticPr fontId="2"/>
  </si>
  <si>
    <t>●観光町、木太町４区、●上福岡町、多賀町１～３</t>
    <rPh sb="1" eb="3">
      <t>カンコウ</t>
    </rPh>
    <rPh sb="3" eb="4">
      <t>マチ</t>
    </rPh>
    <rPh sb="5" eb="7">
      <t>キタ</t>
    </rPh>
    <rPh sb="7" eb="8">
      <t>マチ</t>
    </rPh>
    <rPh sb="9" eb="10">
      <t>ク</t>
    </rPh>
    <rPh sb="12" eb="13">
      <t>ウエ</t>
    </rPh>
    <rPh sb="13" eb="15">
      <t>フクオカ</t>
    </rPh>
    <rPh sb="15" eb="16">
      <t>マチ</t>
    </rPh>
    <rPh sb="17" eb="19">
      <t>タガ</t>
    </rPh>
    <rPh sb="19" eb="20">
      <t>マチ</t>
    </rPh>
    <phoneticPr fontId="2"/>
  </si>
  <si>
    <t>瓦町</t>
    <rPh sb="0" eb="2">
      <t>カワラマチ</t>
    </rPh>
    <phoneticPr fontId="2"/>
  </si>
  <si>
    <t>栗林</t>
    <rPh sb="0" eb="2">
      <t>リツリン</t>
    </rPh>
    <phoneticPr fontId="2"/>
  </si>
  <si>
    <t>栗林町１～３、桜町１～２、上之町１～３、花ノ宮町１～３、●室新町、●東ハゼ町,楠上町１～２</t>
    <rPh sb="0" eb="2">
      <t>リツリン</t>
    </rPh>
    <rPh sb="2" eb="3">
      <t>マチ</t>
    </rPh>
    <rPh sb="7" eb="8">
      <t>サクラ</t>
    </rPh>
    <rPh sb="8" eb="9">
      <t>マチ</t>
    </rPh>
    <rPh sb="13" eb="14">
      <t>ウエ</t>
    </rPh>
    <rPh sb="14" eb="15">
      <t>ノ</t>
    </rPh>
    <rPh sb="15" eb="16">
      <t>マチ</t>
    </rPh>
    <rPh sb="20" eb="21">
      <t>ハナ</t>
    </rPh>
    <rPh sb="22" eb="23">
      <t>ミヤ</t>
    </rPh>
    <rPh sb="23" eb="24">
      <t>マチ</t>
    </rPh>
    <rPh sb="29" eb="30">
      <t>ムロ</t>
    </rPh>
    <rPh sb="30" eb="32">
      <t>シンマチ</t>
    </rPh>
    <rPh sb="34" eb="35">
      <t>ヒガシ</t>
    </rPh>
    <rPh sb="37" eb="38">
      <t>マチ</t>
    </rPh>
    <phoneticPr fontId="2"/>
  </si>
  <si>
    <t>番町</t>
    <rPh sb="0" eb="1">
      <t>バン</t>
    </rPh>
    <rPh sb="1" eb="2">
      <t>マチ</t>
    </rPh>
    <phoneticPr fontId="2"/>
  </si>
  <si>
    <t>中央町、中野町、錦町１～２、天神前、番町１～５、亀岡町</t>
    <rPh sb="0" eb="2">
      <t>チュウオウ</t>
    </rPh>
    <rPh sb="2" eb="3">
      <t>マチ</t>
    </rPh>
    <rPh sb="4" eb="6">
      <t>ナカノ</t>
    </rPh>
    <rPh sb="6" eb="7">
      <t>マチ</t>
    </rPh>
    <rPh sb="8" eb="9">
      <t>ニシキ</t>
    </rPh>
    <rPh sb="9" eb="10">
      <t>マチ</t>
    </rPh>
    <rPh sb="14" eb="16">
      <t>テンジン</t>
    </rPh>
    <rPh sb="16" eb="17">
      <t>マエ</t>
    </rPh>
    <rPh sb="18" eb="19">
      <t>バン</t>
    </rPh>
    <rPh sb="19" eb="20">
      <t>マチ</t>
    </rPh>
    <rPh sb="24" eb="26">
      <t>カメオカ</t>
    </rPh>
    <rPh sb="26" eb="27">
      <t>マチ</t>
    </rPh>
    <phoneticPr fontId="2"/>
  </si>
  <si>
    <t>紫雲</t>
    <rPh sb="0" eb="2">
      <t>シウン</t>
    </rPh>
    <phoneticPr fontId="2"/>
  </si>
  <si>
    <t>扇町１～３、昭和町１～２、紫雲町、西宝町１～３、宮脇町１～２</t>
    <rPh sb="0" eb="2">
      <t>オウギマチ</t>
    </rPh>
    <rPh sb="6" eb="8">
      <t>ショウワ</t>
    </rPh>
    <rPh sb="8" eb="9">
      <t>マチ</t>
    </rPh>
    <rPh sb="13" eb="15">
      <t>シウン</t>
    </rPh>
    <rPh sb="15" eb="16">
      <t>マチ</t>
    </rPh>
    <rPh sb="17" eb="18">
      <t>ニシ</t>
    </rPh>
    <rPh sb="18" eb="19">
      <t>タカラ</t>
    </rPh>
    <rPh sb="19" eb="20">
      <t>マチ</t>
    </rPh>
    <rPh sb="24" eb="26">
      <t>ミヤワキ</t>
    </rPh>
    <rPh sb="26" eb="27">
      <t>マチ</t>
    </rPh>
    <phoneticPr fontId="2"/>
  </si>
  <si>
    <t>瀬戸内</t>
    <rPh sb="0" eb="3">
      <t>セトウチ</t>
    </rPh>
    <phoneticPr fontId="2"/>
  </si>
  <si>
    <t>浜ノ町、瀬戸内町、茜町、新北町、西町</t>
    <rPh sb="0" eb="1">
      <t>ハマ</t>
    </rPh>
    <rPh sb="2" eb="3">
      <t>マチ</t>
    </rPh>
    <rPh sb="4" eb="7">
      <t>セトウチ</t>
    </rPh>
    <rPh sb="7" eb="8">
      <t>マチ</t>
    </rPh>
    <rPh sb="9" eb="10">
      <t>アカネ</t>
    </rPh>
    <rPh sb="10" eb="11">
      <t>マチ</t>
    </rPh>
    <rPh sb="12" eb="15">
      <t>シンマチ</t>
    </rPh>
    <rPh sb="16" eb="18">
      <t>ニシマチ</t>
    </rPh>
    <phoneticPr fontId="2"/>
  </si>
  <si>
    <t>今里</t>
    <rPh sb="0" eb="2">
      <t>イマザト</t>
    </rPh>
    <phoneticPr fontId="2"/>
  </si>
  <si>
    <t>鶴尾</t>
    <rPh sb="0" eb="2">
      <t>ツルオ</t>
    </rPh>
    <phoneticPr fontId="2"/>
  </si>
  <si>
    <t>室町、★室新町、●東ハゼ町、●紙町、●三条町、●田村町、西ハゼ町、松並町、西春日町</t>
    <rPh sb="0" eb="1">
      <t>ムロ</t>
    </rPh>
    <rPh sb="1" eb="2">
      <t>マチ</t>
    </rPh>
    <rPh sb="4" eb="5">
      <t>ムロ</t>
    </rPh>
    <rPh sb="5" eb="7">
      <t>シンマチ</t>
    </rPh>
    <rPh sb="9" eb="10">
      <t>ヒガシ</t>
    </rPh>
    <rPh sb="12" eb="13">
      <t>マチ</t>
    </rPh>
    <rPh sb="15" eb="16">
      <t>カミ</t>
    </rPh>
    <rPh sb="16" eb="17">
      <t>マチ</t>
    </rPh>
    <rPh sb="19" eb="21">
      <t>サンジョウ</t>
    </rPh>
    <rPh sb="21" eb="22">
      <t>マチ</t>
    </rPh>
    <rPh sb="24" eb="26">
      <t>タムラ</t>
    </rPh>
    <rPh sb="26" eb="27">
      <t>マチ</t>
    </rPh>
    <rPh sb="28" eb="29">
      <t>ニシ</t>
    </rPh>
    <rPh sb="31" eb="32">
      <t>マチ</t>
    </rPh>
    <rPh sb="33" eb="34">
      <t>マツナミ</t>
    </rPh>
    <rPh sb="34" eb="35">
      <t>ナミ</t>
    </rPh>
    <rPh sb="35" eb="36">
      <t>マチ</t>
    </rPh>
    <rPh sb="37" eb="38">
      <t>ニシ</t>
    </rPh>
    <rPh sb="38" eb="40">
      <t>カスガ</t>
    </rPh>
    <rPh sb="40" eb="41">
      <t>マチ</t>
    </rPh>
    <phoneticPr fontId="2"/>
  </si>
  <si>
    <t>田村</t>
    <rPh sb="0" eb="2">
      <t>タムラ</t>
    </rPh>
    <phoneticPr fontId="2"/>
  </si>
  <si>
    <t>勅使町、●田村町、●紙町、●鹿角町、●上天神町、成合町、★松並、一宮、●檀紙町、●円座町</t>
    <rPh sb="0" eb="2">
      <t>チョクシ</t>
    </rPh>
    <rPh sb="2" eb="3">
      <t>マチ</t>
    </rPh>
    <rPh sb="5" eb="7">
      <t>タムラ</t>
    </rPh>
    <rPh sb="7" eb="8">
      <t>マチ</t>
    </rPh>
    <rPh sb="10" eb="11">
      <t>カミ</t>
    </rPh>
    <rPh sb="11" eb="12">
      <t>マチ</t>
    </rPh>
    <rPh sb="14" eb="15">
      <t>シカ</t>
    </rPh>
    <rPh sb="15" eb="16">
      <t>ツノ</t>
    </rPh>
    <rPh sb="16" eb="17">
      <t>マチ</t>
    </rPh>
    <rPh sb="19" eb="20">
      <t>ウエ</t>
    </rPh>
    <rPh sb="20" eb="21">
      <t>テン</t>
    </rPh>
    <rPh sb="21" eb="23">
      <t>ジンマチ</t>
    </rPh>
    <rPh sb="24" eb="26">
      <t>ナリアイ</t>
    </rPh>
    <rPh sb="26" eb="27">
      <t>マチ</t>
    </rPh>
    <rPh sb="29" eb="31">
      <t>マツナミ</t>
    </rPh>
    <rPh sb="32" eb="34">
      <t>イチノミヤ</t>
    </rPh>
    <rPh sb="36" eb="37">
      <t>ダン</t>
    </rPh>
    <rPh sb="37" eb="38">
      <t>カミ</t>
    </rPh>
    <rPh sb="38" eb="39">
      <t>チョウ</t>
    </rPh>
    <rPh sb="41" eb="43">
      <t>エンザ</t>
    </rPh>
    <rPh sb="43" eb="44">
      <t>チョウ</t>
    </rPh>
    <phoneticPr fontId="2"/>
  </si>
  <si>
    <t>太田北</t>
    <rPh sb="0" eb="2">
      <t>オオタ</t>
    </rPh>
    <rPh sb="2" eb="3">
      <t>ホクブ</t>
    </rPh>
    <phoneticPr fontId="2"/>
  </si>
  <si>
    <t>太田南</t>
    <rPh sb="0" eb="2">
      <t>オオタ</t>
    </rPh>
    <rPh sb="2" eb="3">
      <t>ミナミ</t>
    </rPh>
    <phoneticPr fontId="2"/>
  </si>
  <si>
    <t>●上天神町、●三条町、●太田上町、●太田下町、●多肥下町、●多肥上町、★●林町●鹿角　●三名●上林町</t>
    <rPh sb="1" eb="2">
      <t>ウエ</t>
    </rPh>
    <rPh sb="2" eb="3">
      <t>テン</t>
    </rPh>
    <rPh sb="3" eb="5">
      <t>ジンマチ</t>
    </rPh>
    <rPh sb="7" eb="10">
      <t>サンジョウマチ</t>
    </rPh>
    <rPh sb="12" eb="14">
      <t>オオタ</t>
    </rPh>
    <rPh sb="14" eb="15">
      <t>ウエ</t>
    </rPh>
    <rPh sb="15" eb="16">
      <t>マチ</t>
    </rPh>
    <rPh sb="18" eb="20">
      <t>オオタ</t>
    </rPh>
    <rPh sb="20" eb="22">
      <t>シモマチ</t>
    </rPh>
    <rPh sb="24" eb="28">
      <t>タヒシモマチ</t>
    </rPh>
    <rPh sb="30" eb="32">
      <t>タヒ</t>
    </rPh>
    <rPh sb="32" eb="34">
      <t>ウエマチ</t>
    </rPh>
    <rPh sb="37" eb="38">
      <t>ハヤシ</t>
    </rPh>
    <rPh sb="38" eb="39">
      <t>マチ</t>
    </rPh>
    <rPh sb="40" eb="41">
      <t>シカ</t>
    </rPh>
    <rPh sb="41" eb="42">
      <t>カド</t>
    </rPh>
    <rPh sb="44" eb="45">
      <t>サン</t>
    </rPh>
    <rPh sb="45" eb="46">
      <t>ナ</t>
    </rPh>
    <rPh sb="47" eb="48">
      <t>カミ</t>
    </rPh>
    <rPh sb="48" eb="49">
      <t>ハヤシ</t>
    </rPh>
    <rPh sb="49" eb="50">
      <t>マチ</t>
    </rPh>
    <phoneticPr fontId="2"/>
  </si>
  <si>
    <t>仏生山</t>
    <rPh sb="0" eb="3">
      <t>ブッショウザン</t>
    </rPh>
    <phoneticPr fontId="2"/>
  </si>
  <si>
    <t>●太田上町、★●多肥上町、★出作町、仏生山町、●鹿角町、●寺井町、●三名町</t>
    <rPh sb="1" eb="3">
      <t>オオタ</t>
    </rPh>
    <rPh sb="3" eb="4">
      <t>ウエ</t>
    </rPh>
    <rPh sb="4" eb="5">
      <t>マチ</t>
    </rPh>
    <rPh sb="8" eb="10">
      <t>タヒ</t>
    </rPh>
    <rPh sb="10" eb="11">
      <t>ウエ</t>
    </rPh>
    <rPh sb="11" eb="12">
      <t>マチ</t>
    </rPh>
    <rPh sb="14" eb="15">
      <t>シュツ</t>
    </rPh>
    <rPh sb="15" eb="16">
      <t>サク</t>
    </rPh>
    <rPh sb="16" eb="17">
      <t>マチ</t>
    </rPh>
    <rPh sb="18" eb="21">
      <t>ブッショウザン</t>
    </rPh>
    <rPh sb="21" eb="22">
      <t>マチ</t>
    </rPh>
    <rPh sb="24" eb="25">
      <t>シカ</t>
    </rPh>
    <rPh sb="25" eb="26">
      <t>ツノ</t>
    </rPh>
    <rPh sb="26" eb="27">
      <t>マチ</t>
    </rPh>
    <rPh sb="29" eb="31">
      <t>テライ</t>
    </rPh>
    <rPh sb="31" eb="32">
      <t>マチ</t>
    </rPh>
    <rPh sb="34" eb="35">
      <t>サン</t>
    </rPh>
    <rPh sb="35" eb="36">
      <t>ナ</t>
    </rPh>
    <rPh sb="36" eb="37">
      <t>マチ</t>
    </rPh>
    <phoneticPr fontId="2"/>
  </si>
  <si>
    <t>一宮</t>
    <rPh sb="0" eb="2">
      <t>イチノミヤ</t>
    </rPh>
    <phoneticPr fontId="2"/>
  </si>
  <si>
    <t>●★寺井町、●一宮町</t>
    <rPh sb="2" eb="4">
      <t>テライ</t>
    </rPh>
    <rPh sb="4" eb="5">
      <t>マチ</t>
    </rPh>
    <rPh sb="7" eb="9">
      <t>イチノミヤ</t>
    </rPh>
    <rPh sb="9" eb="10">
      <t>マチ</t>
    </rPh>
    <phoneticPr fontId="2"/>
  </si>
  <si>
    <t>円座</t>
    <rPh sb="0" eb="2">
      <t>エンザ</t>
    </rPh>
    <phoneticPr fontId="2"/>
  </si>
  <si>
    <t>香川</t>
    <rPh sb="0" eb="2">
      <t>カガワマチ</t>
    </rPh>
    <phoneticPr fontId="2"/>
  </si>
  <si>
    <t>香南</t>
    <rPh sb="0" eb="2">
      <t>コウナンチョウ</t>
    </rPh>
    <phoneticPr fontId="2"/>
  </si>
  <si>
    <t>★南原、由佐、由佐団地　大倉香南団地、吉光上、吉光下、中屋西、中屋、吉光</t>
    <rPh sb="1" eb="3">
      <t>ミナミハラ</t>
    </rPh>
    <rPh sb="4" eb="5">
      <t>ユ</t>
    </rPh>
    <rPh sb="5" eb="6">
      <t>サ</t>
    </rPh>
    <rPh sb="7" eb="9">
      <t>ユサ</t>
    </rPh>
    <rPh sb="9" eb="11">
      <t>ダンチ</t>
    </rPh>
    <rPh sb="12" eb="14">
      <t>オオクラ</t>
    </rPh>
    <rPh sb="14" eb="16">
      <t>コウナン</t>
    </rPh>
    <rPh sb="16" eb="18">
      <t>ダンチ</t>
    </rPh>
    <phoneticPr fontId="2"/>
  </si>
  <si>
    <t>屋島</t>
    <rPh sb="0" eb="2">
      <t>ヤシマ</t>
    </rPh>
    <phoneticPr fontId="2"/>
  </si>
  <si>
    <t>屋島西町、★屋島中町、★屋島東町</t>
    <rPh sb="0" eb="2">
      <t>ヤシマ</t>
    </rPh>
    <rPh sb="2" eb="4">
      <t>ニシマチ</t>
    </rPh>
    <rPh sb="6" eb="8">
      <t>ヤシマ</t>
    </rPh>
    <rPh sb="8" eb="10">
      <t>ナカマチ</t>
    </rPh>
    <rPh sb="12" eb="14">
      <t>ヤシマ</t>
    </rPh>
    <rPh sb="14" eb="16">
      <t>ヒガシマチ</t>
    </rPh>
    <phoneticPr fontId="2"/>
  </si>
  <si>
    <t>古高松</t>
    <rPh sb="0" eb="3">
      <t>フルタカマツ</t>
    </rPh>
    <phoneticPr fontId="2"/>
  </si>
  <si>
    <t>木太北</t>
    <rPh sb="0" eb="2">
      <t>キタ</t>
    </rPh>
    <rPh sb="2" eb="3">
      <t>キタ</t>
    </rPh>
    <phoneticPr fontId="2"/>
  </si>
  <si>
    <t>●木太町２～７、●松島町、●上福岡町、春日町、</t>
    <rPh sb="1" eb="3">
      <t>キタ</t>
    </rPh>
    <rPh sb="3" eb="4">
      <t>マチ</t>
    </rPh>
    <rPh sb="9" eb="11">
      <t>マツシマ</t>
    </rPh>
    <rPh sb="11" eb="12">
      <t>マチ</t>
    </rPh>
    <rPh sb="14" eb="15">
      <t>ウエ</t>
    </rPh>
    <rPh sb="15" eb="17">
      <t>フクオカ</t>
    </rPh>
    <rPh sb="17" eb="18">
      <t>マチ</t>
    </rPh>
    <rPh sb="19" eb="21">
      <t>カスガ</t>
    </rPh>
    <rPh sb="21" eb="22">
      <t>マチ</t>
    </rPh>
    <phoneticPr fontId="2"/>
  </si>
  <si>
    <t>木太南</t>
    <rPh sb="0" eb="2">
      <t>キタ</t>
    </rPh>
    <rPh sb="2" eb="3">
      <t>ミナミ</t>
    </rPh>
    <phoneticPr fontId="2"/>
  </si>
  <si>
    <t>木太町●１～２・８～９、●元山町、★●林町、★●六条町</t>
    <rPh sb="0" eb="2">
      <t>キタ</t>
    </rPh>
    <rPh sb="2" eb="3">
      <t>マチ</t>
    </rPh>
    <rPh sb="13" eb="15">
      <t>モトヤマ</t>
    </rPh>
    <rPh sb="15" eb="16">
      <t>マチ</t>
    </rPh>
    <rPh sb="19" eb="20">
      <t>ハヤシ</t>
    </rPh>
    <rPh sb="20" eb="21">
      <t>マチ</t>
    </rPh>
    <rPh sb="24" eb="25">
      <t>ロク</t>
    </rPh>
    <rPh sb="25" eb="26">
      <t>ジョウ</t>
    </rPh>
    <rPh sb="26" eb="27">
      <t>マチ</t>
    </rPh>
    <phoneticPr fontId="2"/>
  </si>
  <si>
    <t>東部</t>
    <rPh sb="0" eb="2">
      <t>トウブ</t>
    </rPh>
    <phoneticPr fontId="2"/>
  </si>
  <si>
    <t>★●元山町、★東山崎町、★下田井町、★●六条町、★亀田町、★亀田南町、★前田東町、★小村町、★●由良町</t>
    <rPh sb="2" eb="4">
      <t>モトヤマ</t>
    </rPh>
    <rPh sb="4" eb="5">
      <t>マチ</t>
    </rPh>
    <rPh sb="7" eb="8">
      <t>ヒガシ</t>
    </rPh>
    <rPh sb="8" eb="10">
      <t>ヤマザキ</t>
    </rPh>
    <rPh sb="10" eb="11">
      <t>マチ</t>
    </rPh>
    <rPh sb="13" eb="14">
      <t>シモ</t>
    </rPh>
    <rPh sb="14" eb="16">
      <t>タイ</t>
    </rPh>
    <rPh sb="16" eb="17">
      <t>マチ</t>
    </rPh>
    <rPh sb="20" eb="22">
      <t>ロクジョウ</t>
    </rPh>
    <rPh sb="22" eb="23">
      <t>マチ</t>
    </rPh>
    <rPh sb="25" eb="27">
      <t>カメダ</t>
    </rPh>
    <rPh sb="27" eb="28">
      <t>マチ</t>
    </rPh>
    <rPh sb="36" eb="38">
      <t>マエダ</t>
    </rPh>
    <rPh sb="38" eb="40">
      <t>ヒガシマチ</t>
    </rPh>
    <rPh sb="42" eb="44">
      <t>コムラ</t>
    </rPh>
    <rPh sb="44" eb="45">
      <t>チョウ</t>
    </rPh>
    <rPh sb="48" eb="50">
      <t>ユラ</t>
    </rPh>
    <rPh sb="50" eb="51">
      <t>チョウ</t>
    </rPh>
    <phoneticPr fontId="2"/>
  </si>
  <si>
    <t>川島</t>
    <rPh sb="0" eb="2">
      <t>カワシマ</t>
    </rPh>
    <phoneticPr fontId="2"/>
  </si>
  <si>
    <t>★由良町、●★六条町、★川島本町、★川島東町、★十川西町★十川東町、,★三谷</t>
    <rPh sb="7" eb="9">
      <t>ロクジョウ</t>
    </rPh>
    <rPh sb="9" eb="10">
      <t>チョウ</t>
    </rPh>
    <rPh sb="29" eb="31">
      <t>ソガワ</t>
    </rPh>
    <rPh sb="31" eb="33">
      <t>ヒガシマチ</t>
    </rPh>
    <rPh sb="36" eb="38">
      <t>ミタニ</t>
    </rPh>
    <phoneticPr fontId="2"/>
  </si>
  <si>
    <t>牟礼</t>
    <rPh sb="0" eb="2">
      <t>ムレ</t>
    </rPh>
    <phoneticPr fontId="2"/>
  </si>
  <si>
    <t>庵治</t>
    <rPh sb="0" eb="2">
      <t>アジ</t>
    </rPh>
    <phoneticPr fontId="2"/>
  </si>
  <si>
    <t>★庵治町浜</t>
    <rPh sb="1" eb="3">
      <t>アジ</t>
    </rPh>
    <rPh sb="3" eb="4">
      <t>マチ</t>
    </rPh>
    <rPh sb="4" eb="5">
      <t>ハマ</t>
    </rPh>
    <phoneticPr fontId="2"/>
  </si>
  <si>
    <t>西部</t>
    <rPh sb="0" eb="2">
      <t>セイブ</t>
    </rPh>
    <phoneticPr fontId="2"/>
  </si>
  <si>
    <t>弦打</t>
    <rPh sb="0" eb="1">
      <t>ツル</t>
    </rPh>
    <rPh sb="1" eb="2">
      <t>ウ</t>
    </rPh>
    <phoneticPr fontId="2"/>
  </si>
  <si>
    <t>鬼無</t>
    <rPh sb="0" eb="2">
      <t>キナシ</t>
    </rPh>
    <phoneticPr fontId="2"/>
  </si>
  <si>
    <t>●香西南、★鬼無町鬼無・藤井・是竹・佐料・佐藤・山口</t>
    <rPh sb="1" eb="3">
      <t>コウザイ</t>
    </rPh>
    <rPh sb="3" eb="4">
      <t>ミナミ</t>
    </rPh>
    <rPh sb="6" eb="8">
      <t>キナシ</t>
    </rPh>
    <rPh sb="8" eb="9">
      <t>チョウ</t>
    </rPh>
    <rPh sb="9" eb="11">
      <t>キナシ</t>
    </rPh>
    <rPh sb="12" eb="14">
      <t>フジイ</t>
    </rPh>
    <rPh sb="21" eb="23">
      <t>サトウ</t>
    </rPh>
    <rPh sb="24" eb="26">
      <t>ヤマグチ</t>
    </rPh>
    <phoneticPr fontId="2"/>
  </si>
  <si>
    <t>国分寺</t>
    <rPh sb="0" eb="3">
      <t>コクブンジ</t>
    </rPh>
    <phoneticPr fontId="2"/>
  </si>
  <si>
    <t>★新名（野間、西原下、下新名、下新名団地、県営国分寺団地、下新名南第二、　北部小西団地、永大団地</t>
    <rPh sb="1" eb="2">
      <t>シン</t>
    </rPh>
    <rPh sb="2" eb="3">
      <t>ナ</t>
    </rPh>
    <rPh sb="4" eb="6">
      <t>ノマ</t>
    </rPh>
    <rPh sb="7" eb="9">
      <t>ニシハラ</t>
    </rPh>
    <rPh sb="9" eb="10">
      <t>シモ</t>
    </rPh>
    <rPh sb="11" eb="12">
      <t>シモ</t>
    </rPh>
    <rPh sb="12" eb="13">
      <t>シン</t>
    </rPh>
    <rPh sb="13" eb="14">
      <t>ナ</t>
    </rPh>
    <rPh sb="15" eb="16">
      <t>シモ</t>
    </rPh>
    <rPh sb="16" eb="17">
      <t>シン</t>
    </rPh>
    <rPh sb="17" eb="18">
      <t>ナ</t>
    </rPh>
    <rPh sb="18" eb="20">
      <t>ダンチ</t>
    </rPh>
    <rPh sb="21" eb="23">
      <t>ケンエイ</t>
    </rPh>
    <rPh sb="23" eb="26">
      <t>コクブンジ</t>
    </rPh>
    <rPh sb="26" eb="28">
      <t>ダンチ</t>
    </rPh>
    <rPh sb="29" eb="30">
      <t>シモ</t>
    </rPh>
    <rPh sb="30" eb="31">
      <t>シン</t>
    </rPh>
    <rPh sb="31" eb="32">
      <t>ナ</t>
    </rPh>
    <rPh sb="32" eb="33">
      <t>ミナミ</t>
    </rPh>
    <rPh sb="33" eb="35">
      <t>ダイニ</t>
    </rPh>
    <phoneticPr fontId="2"/>
  </si>
  <si>
    <t>端岡駅南、西下所、中新名北団地、　西坂川、グリーンタウン国分寺、楠井団地、南新名団地）</t>
    <rPh sb="0" eb="1">
      <t>ハシ</t>
    </rPh>
    <rPh sb="1" eb="2">
      <t>オカ</t>
    </rPh>
    <rPh sb="2" eb="3">
      <t>エキ</t>
    </rPh>
    <rPh sb="3" eb="4">
      <t>ミナミ</t>
    </rPh>
    <rPh sb="5" eb="6">
      <t>ニシ</t>
    </rPh>
    <rPh sb="6" eb="7">
      <t>シモ</t>
    </rPh>
    <rPh sb="7" eb="8">
      <t>トコロ</t>
    </rPh>
    <rPh sb="9" eb="10">
      <t>ナカ</t>
    </rPh>
    <rPh sb="10" eb="11">
      <t>シン</t>
    </rPh>
    <rPh sb="11" eb="12">
      <t>ナ</t>
    </rPh>
    <rPh sb="12" eb="13">
      <t>キタ</t>
    </rPh>
    <rPh sb="13" eb="15">
      <t>ダンチ</t>
    </rPh>
    <phoneticPr fontId="2"/>
  </si>
  <si>
    <t>★柏原（県営国分寺団地）、★国分（八十番札所・国分寺周辺）</t>
    <rPh sb="1" eb="3">
      <t>カシハラ</t>
    </rPh>
    <rPh sb="4" eb="6">
      <t>ケンエイ</t>
    </rPh>
    <rPh sb="6" eb="9">
      <t>コクブンジ</t>
    </rPh>
    <rPh sb="9" eb="11">
      <t>ダンチ</t>
    </rPh>
    <rPh sb="14" eb="16">
      <t>コクブ</t>
    </rPh>
    <rPh sb="17" eb="18">
      <t>ハチ</t>
    </rPh>
    <rPh sb="18" eb="19">
      <t>ジュウ</t>
    </rPh>
    <rPh sb="19" eb="20">
      <t>バン</t>
    </rPh>
    <rPh sb="20" eb="22">
      <t>フダショ</t>
    </rPh>
    <rPh sb="23" eb="26">
      <t>コクブンジ</t>
    </rPh>
    <rPh sb="26" eb="28">
      <t>シュウヘン</t>
    </rPh>
    <phoneticPr fontId="2"/>
  </si>
  <si>
    <t>三木</t>
    <rPh sb="0" eb="2">
      <t>ミキマチ</t>
    </rPh>
    <phoneticPr fontId="2"/>
  </si>
  <si>
    <t>★池戸（宗戸中、宗戸南、錦町北、錦町南、天神前、天神町、砂入、砂入団地、大塚団地,大塚西団地</t>
    <rPh sb="1" eb="2">
      <t>イケ</t>
    </rPh>
    <rPh sb="2" eb="3">
      <t>ト</t>
    </rPh>
    <rPh sb="4" eb="5">
      <t>ソウ</t>
    </rPh>
    <rPh sb="5" eb="6">
      <t>ト</t>
    </rPh>
    <rPh sb="6" eb="7">
      <t>ナカ</t>
    </rPh>
    <rPh sb="8" eb="9">
      <t>ソウ</t>
    </rPh>
    <rPh sb="9" eb="10">
      <t>ト</t>
    </rPh>
    <rPh sb="10" eb="11">
      <t>ミナミ</t>
    </rPh>
    <rPh sb="12" eb="13">
      <t>ニシキ</t>
    </rPh>
    <rPh sb="13" eb="14">
      <t>マチ</t>
    </rPh>
    <rPh sb="14" eb="15">
      <t>キタ</t>
    </rPh>
    <rPh sb="16" eb="17">
      <t>ニシキ</t>
    </rPh>
    <rPh sb="17" eb="18">
      <t>マチ</t>
    </rPh>
    <rPh sb="18" eb="19">
      <t>ミナミ</t>
    </rPh>
    <rPh sb="20" eb="22">
      <t>テンジン</t>
    </rPh>
    <rPh sb="22" eb="23">
      <t>マエ</t>
    </rPh>
    <rPh sb="24" eb="26">
      <t>テンジン</t>
    </rPh>
    <rPh sb="26" eb="27">
      <t>マチ</t>
    </rPh>
    <rPh sb="28" eb="29">
      <t>スナ</t>
    </rPh>
    <rPh sb="29" eb="30">
      <t>イ</t>
    </rPh>
    <rPh sb="31" eb="32">
      <t>スナ</t>
    </rPh>
    <rPh sb="32" eb="33">
      <t>イ</t>
    </rPh>
    <rPh sb="33" eb="35">
      <t>ダンチ</t>
    </rPh>
    <rPh sb="36" eb="38">
      <t>オオツカ</t>
    </rPh>
    <rPh sb="38" eb="40">
      <t>ダンチ</t>
    </rPh>
    <phoneticPr fontId="2"/>
  </si>
  <si>
    <t>池戸団地、上池西、上池東、サンタウン上池東、男井間団地、医大池戸宿舎）</t>
    <rPh sb="0" eb="1">
      <t>イケ</t>
    </rPh>
    <rPh sb="1" eb="2">
      <t>ト</t>
    </rPh>
    <rPh sb="2" eb="4">
      <t>ダンチ</t>
    </rPh>
    <rPh sb="5" eb="6">
      <t>ウエ</t>
    </rPh>
    <rPh sb="6" eb="7">
      <t>イケ</t>
    </rPh>
    <rPh sb="7" eb="8">
      <t>ニシ</t>
    </rPh>
    <rPh sb="9" eb="10">
      <t>ウエ</t>
    </rPh>
    <rPh sb="10" eb="11">
      <t>イケ</t>
    </rPh>
    <rPh sb="11" eb="12">
      <t>ヒガシ</t>
    </rPh>
    <rPh sb="18" eb="19">
      <t>ウエ</t>
    </rPh>
    <rPh sb="19" eb="20">
      <t>イケ</t>
    </rPh>
    <rPh sb="20" eb="21">
      <t>ヒガシ</t>
    </rPh>
    <rPh sb="22" eb="23">
      <t>オトコ</t>
    </rPh>
    <rPh sb="23" eb="24">
      <t>イ</t>
    </rPh>
    <rPh sb="24" eb="25">
      <t>マ</t>
    </rPh>
    <rPh sb="25" eb="27">
      <t>ダンチ</t>
    </rPh>
    <rPh sb="28" eb="30">
      <t>イダイ</t>
    </rPh>
    <rPh sb="30" eb="31">
      <t>イケ</t>
    </rPh>
    <rPh sb="31" eb="32">
      <t>ト</t>
    </rPh>
    <rPh sb="32" eb="34">
      <t>シュクシャ</t>
    </rPh>
    <phoneticPr fontId="2"/>
  </si>
  <si>
    <t>★平木（平木下所団地、三木団地、花枝東、花枝西）</t>
    <rPh sb="1" eb="3">
      <t>ヒラキ</t>
    </rPh>
    <rPh sb="4" eb="6">
      <t>ヒラキ</t>
    </rPh>
    <rPh sb="6" eb="7">
      <t>シモ</t>
    </rPh>
    <rPh sb="7" eb="8">
      <t>トコロ</t>
    </rPh>
    <rPh sb="8" eb="10">
      <t>ダンチ</t>
    </rPh>
    <rPh sb="11" eb="13">
      <t>ミキ</t>
    </rPh>
    <rPh sb="13" eb="15">
      <t>ダンチ</t>
    </rPh>
    <rPh sb="16" eb="17">
      <t>ハナ</t>
    </rPh>
    <rPh sb="17" eb="18">
      <t>エダ</t>
    </rPh>
    <rPh sb="18" eb="19">
      <t>ヒガシ</t>
    </rPh>
    <rPh sb="20" eb="21">
      <t>ハナ</t>
    </rPh>
    <rPh sb="21" eb="22">
      <t>エダ</t>
    </rPh>
    <rPh sb="22" eb="23">
      <t>ニシ</t>
    </rPh>
    <phoneticPr fontId="2"/>
  </si>
  <si>
    <t>★田中（グリーンタウン三木、柳原団地）、★氷上（三木学園団地、福万、三木ニュータウン</t>
    <rPh sb="1" eb="3">
      <t>タナカ</t>
    </rPh>
    <rPh sb="11" eb="13">
      <t>ミキ</t>
    </rPh>
    <rPh sb="14" eb="16">
      <t>ヤナギハラ</t>
    </rPh>
    <rPh sb="16" eb="18">
      <t>ダンチ</t>
    </rPh>
    <rPh sb="21" eb="23">
      <t>ヒカミ</t>
    </rPh>
    <rPh sb="24" eb="26">
      <t>ミキ</t>
    </rPh>
    <rPh sb="26" eb="28">
      <t>ガクエン</t>
    </rPh>
    <rPh sb="28" eb="30">
      <t>ダンチ</t>
    </rPh>
    <rPh sb="31" eb="32">
      <t>フク</t>
    </rPh>
    <rPh sb="32" eb="33">
      <t>マン</t>
    </rPh>
    <rPh sb="34" eb="36">
      <t>ミキ</t>
    </rPh>
    <phoneticPr fontId="2"/>
  </si>
  <si>
    <t>ファミリータウン、中川団地）　★鹿伏（シャルム平木尾池団地、白山台団地）</t>
    <rPh sb="9" eb="11">
      <t>ナカガワ</t>
    </rPh>
    <rPh sb="11" eb="13">
      <t>ダンチ</t>
    </rPh>
    <rPh sb="16" eb="17">
      <t>シカ</t>
    </rPh>
    <rPh sb="17" eb="18">
      <t>フ</t>
    </rPh>
    <rPh sb="23" eb="25">
      <t>ヒラキ</t>
    </rPh>
    <rPh sb="25" eb="26">
      <t>オ</t>
    </rPh>
    <rPh sb="26" eb="27">
      <t>イケ</t>
    </rPh>
    <rPh sb="27" eb="29">
      <t>ダンチ</t>
    </rPh>
    <rPh sb="30" eb="32">
      <t>シロヤマ</t>
    </rPh>
    <rPh sb="32" eb="33">
      <t>ダイ</t>
    </rPh>
    <rPh sb="33" eb="35">
      <t>ダンチ</t>
    </rPh>
    <phoneticPr fontId="2"/>
  </si>
  <si>
    <t>★畑田（南かざし団地、畑田団地、畑田西団地、畑田南団地、ニューかざしヶ丘団地）、★陶（十瓶団地他）</t>
    <rPh sb="1" eb="3">
      <t>ハタダ</t>
    </rPh>
    <rPh sb="4" eb="5">
      <t>ミナミ</t>
    </rPh>
    <rPh sb="8" eb="10">
      <t>ダンチ</t>
    </rPh>
    <rPh sb="11" eb="13">
      <t>ハタダ</t>
    </rPh>
    <rPh sb="13" eb="15">
      <t>ダンチ</t>
    </rPh>
    <rPh sb="16" eb="18">
      <t>ハタダ</t>
    </rPh>
    <rPh sb="18" eb="19">
      <t>ニシ</t>
    </rPh>
    <rPh sb="19" eb="21">
      <t>ダンチ</t>
    </rPh>
    <rPh sb="22" eb="24">
      <t>ハタダ</t>
    </rPh>
    <rPh sb="24" eb="25">
      <t>ミナミ</t>
    </rPh>
    <rPh sb="25" eb="27">
      <t>ダンチ</t>
    </rPh>
    <rPh sb="35" eb="36">
      <t>オカ</t>
    </rPh>
    <rPh sb="36" eb="38">
      <t>ダンチ</t>
    </rPh>
    <rPh sb="41" eb="42">
      <t>トウ</t>
    </rPh>
    <rPh sb="43" eb="44">
      <t>ト</t>
    </rPh>
    <rPh sb="44" eb="45">
      <t>カメ</t>
    </rPh>
    <rPh sb="45" eb="47">
      <t>ダンチ</t>
    </rPh>
    <rPh sb="47" eb="48">
      <t>ホカ</t>
    </rPh>
    <phoneticPr fontId="2"/>
  </si>
  <si>
    <t>高松市周辺市・町合計</t>
    <rPh sb="0" eb="2">
      <t>タカマツ</t>
    </rPh>
    <rPh sb="2" eb="3">
      <t>シ</t>
    </rPh>
    <rPh sb="3" eb="5">
      <t>シュウヘン</t>
    </rPh>
    <rPh sb="5" eb="6">
      <t>シ</t>
    </rPh>
    <rPh sb="7" eb="8">
      <t>マチ</t>
    </rPh>
    <rPh sb="8" eb="10">
      <t>ゴウケイ</t>
    </rPh>
    <phoneticPr fontId="2"/>
  </si>
  <si>
    <t>配 布 町 丁</t>
    <rPh sb="0" eb="1">
      <t>クバ</t>
    </rPh>
    <rPh sb="2" eb="3">
      <t>ヌノ</t>
    </rPh>
    <rPh sb="4" eb="5">
      <t>マチ</t>
    </rPh>
    <rPh sb="6" eb="7">
      <t>テイ</t>
    </rPh>
    <phoneticPr fontId="2"/>
  </si>
  <si>
    <t xml:space="preserve">★は一部未配布地区のある町　　●は２エリア以上にまたがる町 です。詳細はその都度ご確認ください。                                            </t>
    <rPh sb="2" eb="4">
      <t>イチブ</t>
    </rPh>
    <rPh sb="4" eb="7">
      <t>ミハイフ</t>
    </rPh>
    <rPh sb="7" eb="9">
      <t>チク</t>
    </rPh>
    <rPh sb="12" eb="13">
      <t>マチ</t>
    </rPh>
    <rPh sb="21" eb="23">
      <t>イジョウ</t>
    </rPh>
    <rPh sb="28" eb="29">
      <t>マチ</t>
    </rPh>
    <rPh sb="33" eb="35">
      <t>ショウサイ</t>
    </rPh>
    <rPh sb="38" eb="40">
      <t>ツド</t>
    </rPh>
    <rPh sb="40" eb="43">
      <t>ゴカクニン</t>
    </rPh>
    <phoneticPr fontId="2"/>
  </si>
  <si>
    <t>ブロック</t>
    <phoneticPr fontId="2"/>
  </si>
  <si>
    <t>エリア</t>
    <phoneticPr fontId="2"/>
  </si>
  <si>
    <t>★牟礼町牟礼（新八栗台団地、日東八栗台団地、朝日団地、六万寺台団地、南神、大倉団地、県営牟礼団地、</t>
    <rPh sb="1" eb="3">
      <t>ムレ</t>
    </rPh>
    <rPh sb="3" eb="4">
      <t>マチ</t>
    </rPh>
    <rPh sb="4" eb="6">
      <t>ムレ</t>
    </rPh>
    <rPh sb="7" eb="8">
      <t>シン</t>
    </rPh>
    <rPh sb="8" eb="10">
      <t>ヤクリ</t>
    </rPh>
    <rPh sb="10" eb="11">
      <t>ダイ</t>
    </rPh>
    <rPh sb="11" eb="13">
      <t>ダンチ</t>
    </rPh>
    <rPh sb="14" eb="16">
      <t>ニットウ</t>
    </rPh>
    <rPh sb="16" eb="18">
      <t>ヤクリ</t>
    </rPh>
    <rPh sb="18" eb="19">
      <t>ダイ</t>
    </rPh>
    <rPh sb="19" eb="21">
      <t>ダンチ</t>
    </rPh>
    <rPh sb="22" eb="24">
      <t>アサヒ</t>
    </rPh>
    <rPh sb="24" eb="26">
      <t>ダンチ</t>
    </rPh>
    <rPh sb="27" eb="28">
      <t>ロク</t>
    </rPh>
    <rPh sb="28" eb="29">
      <t>マン</t>
    </rPh>
    <rPh sb="29" eb="30">
      <t>テラ</t>
    </rPh>
    <rPh sb="30" eb="31">
      <t>ダイ</t>
    </rPh>
    <rPh sb="31" eb="33">
      <t>ダンチ</t>
    </rPh>
    <rPh sb="34" eb="35">
      <t>ミナミ</t>
    </rPh>
    <rPh sb="35" eb="36">
      <t>カミ</t>
    </rPh>
    <rPh sb="37" eb="38">
      <t>オオクラ</t>
    </rPh>
    <rPh sb="38" eb="39">
      <t>クラ</t>
    </rPh>
    <rPh sb="39" eb="41">
      <t>ダンチ</t>
    </rPh>
    <phoneticPr fontId="2"/>
  </si>
  <si>
    <t>★下高岡、★井戸★原北★ラックベール三木</t>
    <rPh sb="6" eb="8">
      <t>イド</t>
    </rPh>
    <rPh sb="9" eb="10">
      <t>ハラ</t>
    </rPh>
    <rPh sb="10" eb="11">
      <t>キタ</t>
    </rPh>
    <rPh sb="18" eb="20">
      <t>ミキ</t>
    </rPh>
    <phoneticPr fontId="2"/>
  </si>
  <si>
    <t>志度グリーンタウン、塩屋、天野、大橋、南志度ニユータウン、オレンジタウン</t>
    <rPh sb="0" eb="2">
      <t>シド</t>
    </rPh>
    <rPh sb="10" eb="12">
      <t>シオヤ</t>
    </rPh>
    <rPh sb="13" eb="15">
      <t>アマノ</t>
    </rPh>
    <rPh sb="16" eb="18">
      <t>オオハシ</t>
    </rPh>
    <phoneticPr fontId="2"/>
  </si>
  <si>
    <t>寺井町（行寺池付近）</t>
    <rPh sb="4" eb="5">
      <t>ギョウ</t>
    </rPh>
    <rPh sb="5" eb="6">
      <t>ジ</t>
    </rPh>
    <rPh sb="6" eb="7">
      <t>イケ</t>
    </rPh>
    <rPh sb="7" eb="9">
      <t>フキン</t>
    </rPh>
    <phoneticPr fontId="2"/>
  </si>
  <si>
    <t>大野（舟岡団地、第二舟岡団地）、浅野（舟岡南団地、五端子団地、ミサワランド、浅野ハイツ）</t>
    <phoneticPr fontId="2"/>
  </si>
  <si>
    <t>国分（宮池西側）</t>
    <rPh sb="0" eb="2">
      <t>コクブ</t>
    </rPh>
    <rPh sb="3" eb="5">
      <t>ミヤイケ</t>
    </rPh>
    <rPh sb="5" eb="7">
      <t>ニシガワ</t>
    </rPh>
    <phoneticPr fontId="2"/>
  </si>
  <si>
    <t>国分（国分寺付近）</t>
    <rPh sb="0" eb="2">
      <t>コクブ</t>
    </rPh>
    <rPh sb="3" eb="6">
      <t>コクブンジ</t>
    </rPh>
    <rPh sb="6" eb="8">
      <t>フキン</t>
    </rPh>
    <phoneticPr fontId="2"/>
  </si>
  <si>
    <t>郷東町、●香西東町、★鶴市町、★飯田町、★●檀紙町、★御厩町●成合●円座</t>
    <rPh sb="0" eb="2">
      <t>ゴウトウ</t>
    </rPh>
    <rPh sb="2" eb="3">
      <t>マチ</t>
    </rPh>
    <rPh sb="5" eb="7">
      <t>コウザイ</t>
    </rPh>
    <rPh sb="7" eb="9">
      <t>ヒガシマチ</t>
    </rPh>
    <rPh sb="11" eb="13">
      <t>ツルイチ</t>
    </rPh>
    <rPh sb="13" eb="14">
      <t>マチ</t>
    </rPh>
    <rPh sb="16" eb="19">
      <t>イイダマチ</t>
    </rPh>
    <rPh sb="22" eb="23">
      <t>ダン</t>
    </rPh>
    <rPh sb="23" eb="24">
      <t>カミ</t>
    </rPh>
    <rPh sb="24" eb="25">
      <t>マチ</t>
    </rPh>
    <rPh sb="27" eb="28">
      <t>ミ</t>
    </rPh>
    <rPh sb="28" eb="29">
      <t>キュウシャ</t>
    </rPh>
    <rPh sb="29" eb="30">
      <t>マチ</t>
    </rPh>
    <rPh sb="31" eb="33">
      <t>ナリアイ</t>
    </rPh>
    <rPh sb="34" eb="36">
      <t>エンザ</t>
    </rPh>
    <phoneticPr fontId="2"/>
  </si>
  <si>
    <t>庵治</t>
  </si>
  <si>
    <t>田町、中新町、南新町、亀井町</t>
    <rPh sb="0" eb="2">
      <t>タマチ</t>
    </rPh>
    <rPh sb="3" eb="4">
      <t>ナカ</t>
    </rPh>
    <rPh sb="4" eb="6">
      <t>シンマチ</t>
    </rPh>
    <phoneticPr fontId="2"/>
  </si>
  <si>
    <t>304-16</t>
    <phoneticPr fontId="2"/>
  </si>
  <si>
    <t>香西東町（旧１１号線、本津川、ＪＲ予讃線に囲まれた一帯）</t>
    <phoneticPr fontId="2"/>
  </si>
  <si>
    <t>観光通２、田町、中新町、東田町、藤塚町１～３、花園町１～３、旅籠町</t>
    <rPh sb="0" eb="2">
      <t>カンコウ</t>
    </rPh>
    <rPh sb="2" eb="3">
      <t>トオ</t>
    </rPh>
    <rPh sb="5" eb="6">
      <t>タ</t>
    </rPh>
    <rPh sb="6" eb="7">
      <t>マチ</t>
    </rPh>
    <rPh sb="8" eb="9">
      <t>ナカ</t>
    </rPh>
    <rPh sb="9" eb="11">
      <t>シンマチ</t>
    </rPh>
    <rPh sb="12" eb="14">
      <t>ヒガシダ</t>
    </rPh>
    <rPh sb="14" eb="15">
      <t>マチ</t>
    </rPh>
    <rPh sb="16" eb="18">
      <t>フジツカ</t>
    </rPh>
    <rPh sb="18" eb="19">
      <t>マチ</t>
    </rPh>
    <phoneticPr fontId="2"/>
  </si>
  <si>
    <t>合計</t>
    <rPh sb="0" eb="2">
      <t>ゴウケイ</t>
    </rPh>
    <phoneticPr fontId="2"/>
  </si>
  <si>
    <t>209-14</t>
    <phoneticPr fontId="2"/>
  </si>
  <si>
    <t>209-15</t>
    <phoneticPr fontId="2"/>
  </si>
  <si>
    <t>404-10</t>
    <phoneticPr fontId="2"/>
  </si>
  <si>
    <t>404-11</t>
    <phoneticPr fontId="2"/>
  </si>
  <si>
    <t>北部小西団地、永大団地、城山、北川西、前川団地</t>
    <rPh sb="12" eb="13">
      <t>シロ</t>
    </rPh>
    <rPh sb="13" eb="14">
      <t>ヤマ</t>
    </rPh>
    <rPh sb="15" eb="16">
      <t>キタ</t>
    </rPh>
    <rPh sb="16" eb="18">
      <t>カワニシ</t>
    </rPh>
    <rPh sb="19" eb="21">
      <t>マエカワ</t>
    </rPh>
    <rPh sb="21" eb="23">
      <t>ダンチ</t>
    </rPh>
    <phoneticPr fontId="2"/>
  </si>
  <si>
    <t>206-15</t>
    <phoneticPr fontId="2"/>
  </si>
  <si>
    <t>206-16</t>
    <phoneticPr fontId="2"/>
  </si>
  <si>
    <t>大野（香川団地１～13、新川、北中津団地、新開地、新開ハイツ）</t>
    <rPh sb="0" eb="2">
      <t>オオノ</t>
    </rPh>
    <phoneticPr fontId="2"/>
  </si>
  <si>
    <t>大野（香川団地14・15、若草台、塩田団地、大野ハイツ）</t>
    <phoneticPr fontId="2"/>
  </si>
  <si>
    <t>306-12</t>
    <phoneticPr fontId="2"/>
  </si>
  <si>
    <t>多肥上町、出作町</t>
    <phoneticPr fontId="2"/>
  </si>
  <si>
    <t>多肥上町、多肥農協南東付</t>
    <rPh sb="0" eb="1">
      <t>タ</t>
    </rPh>
    <rPh sb="1" eb="2">
      <t>ヒ</t>
    </rPh>
    <rPh sb="2" eb="3">
      <t>ウエ</t>
    </rPh>
    <rPh sb="3" eb="4">
      <t>マチ</t>
    </rPh>
    <rPh sb="5" eb="7">
      <t>タヒ</t>
    </rPh>
    <rPh sb="7" eb="9">
      <t>ノウキョウ</t>
    </rPh>
    <rPh sb="9" eb="11">
      <t>ナントウ</t>
    </rPh>
    <rPh sb="11" eb="12">
      <t>ツキ</t>
    </rPh>
    <phoneticPr fontId="2"/>
  </si>
  <si>
    <t>仏生山町（百相ヶ丘団地周辺）</t>
    <rPh sb="0" eb="3">
      <t>ブッショウザン</t>
    </rPh>
    <rPh sb="3" eb="4">
      <t>マチ</t>
    </rPh>
    <rPh sb="5" eb="6">
      <t>ヒャク</t>
    </rPh>
    <rPh sb="6" eb="7">
      <t>ソウ</t>
    </rPh>
    <rPh sb="8" eb="9">
      <t>オカ</t>
    </rPh>
    <rPh sb="9" eb="11">
      <t>ダンチ</t>
    </rPh>
    <rPh sb="11" eb="13">
      <t>シュウヘン</t>
    </rPh>
    <phoneticPr fontId="2"/>
  </si>
  <si>
    <t>多肥下町、林町（レインボーロードから東）</t>
    <rPh sb="0" eb="1">
      <t>タ</t>
    </rPh>
    <rPh sb="1" eb="2">
      <t>ヒ</t>
    </rPh>
    <rPh sb="2" eb="4">
      <t>シタマチ</t>
    </rPh>
    <rPh sb="5" eb="7">
      <t>ハヤシチョウ</t>
    </rPh>
    <rPh sb="18" eb="19">
      <t>ヒガシ</t>
    </rPh>
    <phoneticPr fontId="2"/>
  </si>
  <si>
    <t>太田下町、太田上町（廣田神社周辺</t>
    <rPh sb="0" eb="4">
      <t>オオタシモマチ</t>
    </rPh>
    <rPh sb="5" eb="7">
      <t>オオタ</t>
    </rPh>
    <rPh sb="7" eb="9">
      <t>カミマチ</t>
    </rPh>
    <rPh sb="10" eb="12">
      <t>ヒロタ</t>
    </rPh>
    <rPh sb="12" eb="14">
      <t>ジンジャ</t>
    </rPh>
    <rPh sb="14" eb="16">
      <t>シュウヘン</t>
    </rPh>
    <phoneticPr fontId="2"/>
  </si>
  <si>
    <t>川島東町（ダイキの西一帯）、小村町</t>
    <rPh sb="0" eb="2">
      <t>カワシマ</t>
    </rPh>
    <rPh sb="2" eb="4">
      <t>ヒガシマチ</t>
    </rPh>
    <rPh sb="9" eb="10">
      <t>ニシ</t>
    </rPh>
    <rPh sb="10" eb="12">
      <t>イッタイ</t>
    </rPh>
    <rPh sb="14" eb="17">
      <t>オモレチョウ</t>
    </rPh>
    <phoneticPr fontId="2"/>
  </si>
  <si>
    <t>生島町（県営野球場周辺）</t>
    <rPh sb="0" eb="3">
      <t>イクシマチョウ</t>
    </rPh>
    <rPh sb="4" eb="6">
      <t>ケンエイ</t>
    </rPh>
    <rPh sb="6" eb="8">
      <t>ヤキュウ</t>
    </rPh>
    <rPh sb="8" eb="9">
      <t>ジョウ</t>
    </rPh>
    <rPh sb="9" eb="11">
      <t>シュウヘン</t>
    </rPh>
    <phoneticPr fontId="2"/>
  </si>
  <si>
    <t>※</t>
    <phoneticPr fontId="2"/>
  </si>
  <si>
    <t>特殊配布　　　　　　(選別・外折他)</t>
    <rPh sb="0" eb="2">
      <t>トクシュ</t>
    </rPh>
    <rPh sb="2" eb="4">
      <t>ハイフ</t>
    </rPh>
    <rPh sb="11" eb="13">
      <t>センベツ</t>
    </rPh>
    <rPh sb="14" eb="15">
      <t>ソト</t>
    </rPh>
    <rPh sb="15" eb="16">
      <t>オリ</t>
    </rPh>
    <rPh sb="16" eb="17">
      <t>ホカ</t>
    </rPh>
    <phoneticPr fontId="2"/>
  </si>
  <si>
    <t>仏生山町(船山神社東側・206-6を一部分割)</t>
    <rPh sb="0" eb="3">
      <t>ブッショウザン</t>
    </rPh>
    <rPh sb="3" eb="4">
      <t>チョウ</t>
    </rPh>
    <phoneticPr fontId="2"/>
  </si>
  <si>
    <t>多肥上町(多肥団地・206-03を一部分割)</t>
    <rPh sb="5" eb="6">
      <t>タ</t>
    </rPh>
    <rPh sb="6" eb="7">
      <t>ヒ</t>
    </rPh>
    <rPh sb="7" eb="9">
      <t>ダンチ</t>
    </rPh>
    <rPh sb="17" eb="19">
      <t>イチブ</t>
    </rPh>
    <rPh sb="19" eb="21">
      <t>ブンカツ</t>
    </rPh>
    <phoneticPr fontId="2"/>
  </si>
  <si>
    <t>多肥上町、出作町(205-10を分割移行)</t>
    <rPh sb="16" eb="18">
      <t>ブンカツ</t>
    </rPh>
    <rPh sb="18" eb="20">
      <t>イコウ</t>
    </rPh>
    <phoneticPr fontId="2"/>
  </si>
  <si>
    <t>304-17</t>
  </si>
  <si>
    <t>木太町８区（琴電木太東口より西、304-05を分割）</t>
    <phoneticPr fontId="2"/>
  </si>
  <si>
    <t>木太町２区（レディ薬局木太店周辺、旧空港通りまで）</t>
    <rPh sb="0" eb="3">
      <t>キタマチ</t>
    </rPh>
    <rPh sb="4" eb="5">
      <t>ク</t>
    </rPh>
    <rPh sb="9" eb="11">
      <t>ヤッキョク</t>
    </rPh>
    <rPh sb="11" eb="13">
      <t>キタ</t>
    </rPh>
    <rPh sb="13" eb="14">
      <t>テン</t>
    </rPh>
    <rPh sb="14" eb="16">
      <t>シュウヘン</t>
    </rPh>
    <rPh sb="17" eb="18">
      <t>キュウ</t>
    </rPh>
    <rPh sb="18" eb="20">
      <t>クウコウ</t>
    </rPh>
    <rPh sb="20" eb="21">
      <t>ドオ</t>
    </rPh>
    <phoneticPr fontId="2"/>
  </si>
  <si>
    <t>元山町（春日川西、長尾大内１０号線より東一帯）ドラッグストアコスモス元山店北側</t>
    <rPh sb="0" eb="2">
      <t>モトヤマ</t>
    </rPh>
    <rPh sb="2" eb="3">
      <t>マチ</t>
    </rPh>
    <rPh sb="4" eb="7">
      <t>カスガガワ</t>
    </rPh>
    <rPh sb="7" eb="8">
      <t>ニシ</t>
    </rPh>
    <rPh sb="9" eb="11">
      <t>ナガオ</t>
    </rPh>
    <rPh sb="11" eb="13">
      <t>オオウチ</t>
    </rPh>
    <rPh sb="15" eb="17">
      <t>ゴウセン</t>
    </rPh>
    <rPh sb="19" eb="20">
      <t>ヒガシ</t>
    </rPh>
    <rPh sb="20" eb="22">
      <t>イッタイ</t>
    </rPh>
    <rPh sb="34" eb="36">
      <t>モトヤマ</t>
    </rPh>
    <rPh sb="36" eb="37">
      <t>テン</t>
    </rPh>
    <rPh sb="37" eb="38">
      <t>キタ</t>
    </rPh>
    <rPh sb="38" eb="39">
      <t>ガワ</t>
    </rPh>
    <phoneticPr fontId="2"/>
  </si>
  <si>
    <t>六条町（サンメッセ東側、はまもと医院周辺）</t>
    <rPh sb="0" eb="2">
      <t>ロクジョウ</t>
    </rPh>
    <rPh sb="2" eb="3">
      <t>マチ</t>
    </rPh>
    <rPh sb="9" eb="11">
      <t>ヒガシガワ</t>
    </rPh>
    <rPh sb="16" eb="18">
      <t>イイン</t>
    </rPh>
    <rPh sb="18" eb="20">
      <t>シュウヘン</t>
    </rPh>
    <phoneticPr fontId="2"/>
  </si>
  <si>
    <t>円座町、西山崎(萩の池東一帯、川岡団地）</t>
    <rPh sb="0" eb="2">
      <t>エンザ</t>
    </rPh>
    <rPh sb="2" eb="3">
      <t>チョウ</t>
    </rPh>
    <rPh sb="4" eb="5">
      <t>ニシ</t>
    </rPh>
    <rPh sb="5" eb="7">
      <t>ヤマサキ</t>
    </rPh>
    <rPh sb="8" eb="9">
      <t>ハギ</t>
    </rPh>
    <rPh sb="10" eb="11">
      <t>イケ</t>
    </rPh>
    <rPh sb="11" eb="12">
      <t>ヒガシ</t>
    </rPh>
    <rPh sb="12" eb="14">
      <t>イッタイ</t>
    </rPh>
    <rPh sb="15" eb="17">
      <t>カワオカ</t>
    </rPh>
    <rPh sb="17" eb="19">
      <t>ダンチ</t>
    </rPh>
    <phoneticPr fontId="2"/>
  </si>
  <si>
    <t>新居（西坂川、東坂川、端岡駅北、中所）</t>
    <rPh sb="0" eb="2">
      <t>ニイ</t>
    </rPh>
    <rPh sb="7" eb="8">
      <t>ヒガシ</t>
    </rPh>
    <rPh sb="8" eb="10">
      <t>サカガワ</t>
    </rPh>
    <rPh sb="14" eb="15">
      <t>キタ</t>
    </rPh>
    <rPh sb="16" eb="17">
      <t>ナカ</t>
    </rPh>
    <rPh sb="17" eb="18">
      <t>ショ</t>
    </rPh>
    <phoneticPr fontId="2"/>
  </si>
  <si>
    <t>丸亀市</t>
    <rPh sb="0" eb="2">
      <t>マルガメ</t>
    </rPh>
    <rPh sb="2" eb="3">
      <t>シ</t>
    </rPh>
    <phoneticPr fontId="2"/>
  </si>
  <si>
    <t>★今津町・★津森町・★土居町1～3・★城東町1～3・★中府町1～5・土器町東6～8</t>
    <rPh sb="1" eb="3">
      <t>イマヅ</t>
    </rPh>
    <rPh sb="3" eb="4">
      <t>マチ</t>
    </rPh>
    <rPh sb="6" eb="7">
      <t>ツ</t>
    </rPh>
    <rPh sb="7" eb="8">
      <t>モリ</t>
    </rPh>
    <rPh sb="8" eb="9">
      <t>マチ</t>
    </rPh>
    <rPh sb="11" eb="13">
      <t>ドイ</t>
    </rPh>
    <rPh sb="13" eb="14">
      <t>チョウ</t>
    </rPh>
    <rPh sb="19" eb="21">
      <t>ジョウトウ</t>
    </rPh>
    <rPh sb="21" eb="22">
      <t>マチ</t>
    </rPh>
    <rPh sb="27" eb="28">
      <t>ナカ</t>
    </rPh>
    <rPh sb="28" eb="29">
      <t>フ</t>
    </rPh>
    <rPh sb="29" eb="30">
      <t>マチ</t>
    </rPh>
    <rPh sb="34" eb="36">
      <t>ドキ</t>
    </rPh>
    <rPh sb="36" eb="37">
      <t>チョウ</t>
    </rPh>
    <rPh sb="37" eb="38">
      <t>ヒガシ</t>
    </rPh>
    <phoneticPr fontId="2"/>
  </si>
  <si>
    <t>総合計</t>
    <rPh sb="0" eb="1">
      <t>ソウ</t>
    </rPh>
    <rPh sb="1" eb="3">
      <t>ゴウケイ</t>
    </rPh>
    <phoneticPr fontId="2"/>
  </si>
  <si>
    <t>104-10</t>
    <phoneticPr fontId="2"/>
  </si>
  <si>
    <t>104-11</t>
    <phoneticPr fontId="2"/>
  </si>
  <si>
    <t>201-12</t>
    <phoneticPr fontId="2"/>
  </si>
  <si>
    <t>201-13</t>
    <phoneticPr fontId="2"/>
  </si>
  <si>
    <t>201-14</t>
    <phoneticPr fontId="2"/>
  </si>
  <si>
    <t>205-21</t>
    <phoneticPr fontId="2"/>
  </si>
  <si>
    <t>206-17</t>
    <phoneticPr fontId="2"/>
  </si>
  <si>
    <t>206-18</t>
    <phoneticPr fontId="2"/>
  </si>
  <si>
    <t>301-16</t>
    <phoneticPr fontId="2"/>
  </si>
  <si>
    <t>301-17</t>
    <phoneticPr fontId="2"/>
  </si>
  <si>
    <t>301-18</t>
    <phoneticPr fontId="2"/>
  </si>
  <si>
    <t>元山町（春日川西、長尾大内１０号線より東一帯）ドラッグストアコスモス元山店南側</t>
    <rPh sb="37" eb="38">
      <t>ミナミ</t>
    </rPh>
    <phoneticPr fontId="2"/>
  </si>
  <si>
    <t>木太町１区(木太中周辺)</t>
    <phoneticPr fontId="2"/>
  </si>
  <si>
    <t>304-18</t>
    <phoneticPr fontId="2"/>
  </si>
  <si>
    <t>304-19</t>
    <phoneticPr fontId="2"/>
  </si>
  <si>
    <t>木太町７区（木太小学校より北および東一帯、えびす公務員住宅を含む）</t>
    <rPh sb="0" eb="3">
      <t>キタマチ</t>
    </rPh>
    <rPh sb="4" eb="5">
      <t>ク</t>
    </rPh>
    <rPh sb="6" eb="8">
      <t>キタ</t>
    </rPh>
    <rPh sb="8" eb="11">
      <t>ショウガッコウ</t>
    </rPh>
    <rPh sb="13" eb="14">
      <t>キタ</t>
    </rPh>
    <rPh sb="17" eb="18">
      <t>ヒガシ</t>
    </rPh>
    <rPh sb="18" eb="20">
      <t>イッタイ</t>
    </rPh>
    <rPh sb="24" eb="27">
      <t>コウムイン</t>
    </rPh>
    <rPh sb="27" eb="29">
      <t>ジュウタク</t>
    </rPh>
    <rPh sb="30" eb="31">
      <t>フク</t>
    </rPh>
    <phoneticPr fontId="2"/>
  </si>
  <si>
    <t>304-20</t>
    <phoneticPr fontId="2"/>
  </si>
  <si>
    <t>304-21</t>
    <phoneticPr fontId="2"/>
  </si>
  <si>
    <t>由良町(サンメッセ東側、由良山麓一帯</t>
    <rPh sb="9" eb="10">
      <t>ヒガシ</t>
    </rPh>
    <rPh sb="10" eb="11">
      <t>ガワ</t>
    </rPh>
    <rPh sb="12" eb="14">
      <t>ユラ</t>
    </rPh>
    <rPh sb="14" eb="16">
      <t>サンロク</t>
    </rPh>
    <rPh sb="16" eb="18">
      <t>イッタイ</t>
    </rPh>
    <phoneticPr fontId="2"/>
  </si>
  <si>
    <t>川島東町(川島小東一帯)</t>
    <rPh sb="5" eb="7">
      <t>カワシマ</t>
    </rPh>
    <rPh sb="7" eb="8">
      <t>ショウ</t>
    </rPh>
    <rPh sb="8" eb="9">
      <t>ヒガシ</t>
    </rPh>
    <rPh sb="9" eb="11">
      <t>イッタイ</t>
    </rPh>
    <phoneticPr fontId="2"/>
  </si>
  <si>
    <t>306-13</t>
    <phoneticPr fontId="2"/>
  </si>
  <si>
    <t>306-14</t>
    <phoneticPr fontId="2"/>
  </si>
  <si>
    <t>今里町、松縄町（今里交番周辺）</t>
    <rPh sb="0" eb="3">
      <t>イマザトチョウ</t>
    </rPh>
    <rPh sb="4" eb="7">
      <t>マツナワチョウ</t>
    </rPh>
    <rPh sb="8" eb="10">
      <t>イマザト</t>
    </rPh>
    <rPh sb="10" eb="12">
      <t>コウバン</t>
    </rPh>
    <rPh sb="12" eb="14">
      <t>シュウヘン</t>
    </rPh>
    <phoneticPr fontId="2"/>
  </si>
  <si>
    <t>花ノ宮町３、室新町(ハローズ栗林公園店から南一帯）104-11と分割</t>
    <rPh sb="0" eb="1">
      <t>ハナ</t>
    </rPh>
    <rPh sb="2" eb="4">
      <t>ミヤチョウ</t>
    </rPh>
    <rPh sb="6" eb="7">
      <t>ムロ</t>
    </rPh>
    <rPh sb="7" eb="9">
      <t>シンマチ</t>
    </rPh>
    <rPh sb="14" eb="16">
      <t>リツリン</t>
    </rPh>
    <rPh sb="16" eb="18">
      <t>コウエン</t>
    </rPh>
    <rPh sb="18" eb="19">
      <t>テン</t>
    </rPh>
    <rPh sb="21" eb="22">
      <t>ミナミ</t>
    </rPh>
    <rPh sb="22" eb="24">
      <t>イッタイ</t>
    </rPh>
    <rPh sb="32" eb="34">
      <t>ブンカツ</t>
    </rPh>
    <phoneticPr fontId="2"/>
  </si>
  <si>
    <t>107-09</t>
    <phoneticPr fontId="2"/>
  </si>
  <si>
    <t>今里町、今里町1丁目（今里中央公園から南一帯）201-03分割</t>
    <phoneticPr fontId="2"/>
  </si>
  <si>
    <t>　松縄町（マルヨシセンター松縄店から西一帯、レインボー通りから西）201-05分割</t>
    <phoneticPr fontId="2"/>
  </si>
  <si>
    <t>上福岡町、今里町１（今里中央公園から北一帯）201-13と分割</t>
    <rPh sb="0" eb="1">
      <t>カミ</t>
    </rPh>
    <rPh sb="1" eb="3">
      <t>フクオカ</t>
    </rPh>
    <rPh sb="3" eb="4">
      <t>チョウ</t>
    </rPh>
    <rPh sb="5" eb="7">
      <t>イマザト</t>
    </rPh>
    <rPh sb="7" eb="8">
      <t>チョウ</t>
    </rPh>
    <rPh sb="10" eb="12">
      <t>イマザト</t>
    </rPh>
    <rPh sb="12" eb="14">
      <t>チュウオウ</t>
    </rPh>
    <rPh sb="14" eb="16">
      <t>コウエン</t>
    </rPh>
    <rPh sb="18" eb="19">
      <t>キタ</t>
    </rPh>
    <rPh sb="19" eb="21">
      <t>イッタイ</t>
    </rPh>
    <rPh sb="29" eb="31">
      <t>ブンカツ</t>
    </rPh>
    <phoneticPr fontId="2"/>
  </si>
  <si>
    <t>松縄町（広瀬病院南一帯）レインボー通りから東　201-14と分割</t>
    <rPh sb="0" eb="3">
      <t>マツナワチョウ</t>
    </rPh>
    <rPh sb="4" eb="6">
      <t>ヒロセ</t>
    </rPh>
    <rPh sb="6" eb="8">
      <t>ビョウイン</t>
    </rPh>
    <rPh sb="8" eb="9">
      <t>ミナミ</t>
    </rPh>
    <rPh sb="9" eb="11">
      <t>イッタイ</t>
    </rPh>
    <rPh sb="17" eb="18">
      <t>トオ</t>
    </rPh>
    <rPh sb="21" eb="22">
      <t>ヒガシ</t>
    </rPh>
    <rPh sb="30" eb="32">
      <t>ブンカツ</t>
    </rPh>
    <phoneticPr fontId="2"/>
  </si>
  <si>
    <t>202-08</t>
    <phoneticPr fontId="2"/>
  </si>
  <si>
    <t>202-09</t>
    <phoneticPr fontId="2"/>
  </si>
  <si>
    <t>太田上町（光臨寺周辺）　205-22と分割</t>
    <rPh sb="0" eb="2">
      <t>オオタ</t>
    </rPh>
    <rPh sb="2" eb="3">
      <t>カミ</t>
    </rPh>
    <rPh sb="3" eb="4">
      <t>チョウ</t>
    </rPh>
    <rPh sb="5" eb="7">
      <t>コウリン</t>
    </rPh>
    <rPh sb="7" eb="8">
      <t>テラ</t>
    </rPh>
    <rPh sb="8" eb="10">
      <t>シュウヘン</t>
    </rPh>
    <rPh sb="19" eb="21">
      <t>ブンカツ</t>
    </rPh>
    <phoneticPr fontId="2"/>
  </si>
  <si>
    <t>寺井町、仏生山甲（コトデン空港通駅南一帯）　206-10を分割</t>
    <phoneticPr fontId="2"/>
  </si>
  <si>
    <t>寺井町、仏生山町甲（ベルモニー会館寺井から東一帯）206-18と分割</t>
    <rPh sb="0" eb="2">
      <t>テライ</t>
    </rPh>
    <rPh sb="2" eb="3">
      <t>チョウ</t>
    </rPh>
    <rPh sb="4" eb="7">
      <t>ブッショウザン</t>
    </rPh>
    <rPh sb="7" eb="8">
      <t>チョウ</t>
    </rPh>
    <rPh sb="8" eb="9">
      <t>コウ</t>
    </rPh>
    <rPh sb="15" eb="17">
      <t>カイカン</t>
    </rPh>
    <rPh sb="17" eb="19">
      <t>テライ</t>
    </rPh>
    <rPh sb="21" eb="22">
      <t>ヒガシ</t>
    </rPh>
    <rPh sb="22" eb="24">
      <t>イッタイ</t>
    </rPh>
    <rPh sb="32" eb="34">
      <t>ブンカツ</t>
    </rPh>
    <phoneticPr fontId="2"/>
  </si>
  <si>
    <t>屋島西町（シーサイドテニスクラブの周辺）　301-17に分割</t>
    <rPh sb="0" eb="4">
      <t>ヤシマニシマチ</t>
    </rPh>
    <rPh sb="17" eb="19">
      <t>シュウヘン</t>
    </rPh>
    <rPh sb="28" eb="30">
      <t>ブンカツ</t>
    </rPh>
    <phoneticPr fontId="2"/>
  </si>
  <si>
    <t>屋島西町（パワーシティから西一帯、塩江屋島西線から西）301-18と分割</t>
    <rPh sb="0" eb="4">
      <t>ヤシマニシマチ</t>
    </rPh>
    <rPh sb="13" eb="14">
      <t>ニシ</t>
    </rPh>
    <rPh sb="14" eb="16">
      <t>イッタイ</t>
    </rPh>
    <rPh sb="17" eb="19">
      <t>シオノエ</t>
    </rPh>
    <rPh sb="19" eb="21">
      <t>ヤシマ</t>
    </rPh>
    <rPh sb="21" eb="22">
      <t>ニシ</t>
    </rPh>
    <rPh sb="22" eb="23">
      <t>セン</t>
    </rPh>
    <rPh sb="25" eb="26">
      <t>ニシ</t>
    </rPh>
    <rPh sb="34" eb="36">
      <t>ブンカツ</t>
    </rPh>
    <phoneticPr fontId="2"/>
  </si>
  <si>
    <t>屋島西町（景山公園から東一帯）　301-03分割</t>
    <phoneticPr fontId="2"/>
  </si>
  <si>
    <t>屋島西町（パワーシティより東一帯）　301-07分割</t>
    <phoneticPr fontId="2"/>
  </si>
  <si>
    <t>302-15</t>
    <phoneticPr fontId="2"/>
  </si>
  <si>
    <t>302-16</t>
    <phoneticPr fontId="2"/>
  </si>
  <si>
    <t>木太町９区(南北を走る用水路から東304-20と分割</t>
    <rPh sb="0" eb="2">
      <t>キタ</t>
    </rPh>
    <rPh sb="2" eb="3">
      <t>チョウ</t>
    </rPh>
    <rPh sb="4" eb="5">
      <t>ク</t>
    </rPh>
    <rPh sb="6" eb="8">
      <t>ナンボク</t>
    </rPh>
    <rPh sb="9" eb="10">
      <t>ハシ</t>
    </rPh>
    <rPh sb="11" eb="14">
      <t>ヨウスイロ</t>
    </rPh>
    <rPh sb="16" eb="17">
      <t>ヒガシ</t>
    </rPh>
    <rPh sb="24" eb="26">
      <t>ブンカツ</t>
    </rPh>
    <phoneticPr fontId="2"/>
  </si>
  <si>
    <t>林町（林小学校から北一帯）304-21と分割</t>
    <rPh sb="0" eb="1">
      <t>ハヤシ</t>
    </rPh>
    <rPh sb="1" eb="2">
      <t>チョウ</t>
    </rPh>
    <rPh sb="3" eb="4">
      <t>ハヤシ</t>
    </rPh>
    <rPh sb="4" eb="7">
      <t>ショウガッコウ</t>
    </rPh>
    <rPh sb="9" eb="10">
      <t>キタ</t>
    </rPh>
    <rPh sb="10" eb="12">
      <t>イッタイ</t>
    </rPh>
    <rPh sb="20" eb="22">
      <t>ブンカツ</t>
    </rPh>
    <phoneticPr fontId="2"/>
  </si>
  <si>
    <t xml:space="preserve">木太町9区（用水路から西、瀬戸内スイミングスクール南一帯）　304-09を分割 </t>
    <phoneticPr fontId="2"/>
  </si>
  <si>
    <t>林町（林小学校から南一帯）　304-10を分割　</t>
    <phoneticPr fontId="2"/>
  </si>
  <si>
    <t>香西本町一部と香西南町（主要地方道王越坂出線から南一帯）　401-01分割</t>
    <phoneticPr fontId="2"/>
  </si>
  <si>
    <t>香西西町、香西南町、鬼無町是竹（市立勝賀中学校西一帯）　401-02分割</t>
    <phoneticPr fontId="2"/>
  </si>
  <si>
    <t>香西本町(主要地方道王越坂出線から北一帯）　401-14と分割</t>
    <rPh sb="0" eb="2">
      <t>コウザイ</t>
    </rPh>
    <rPh sb="2" eb="4">
      <t>ホンマチ</t>
    </rPh>
    <rPh sb="5" eb="7">
      <t>シュヨウ</t>
    </rPh>
    <rPh sb="7" eb="9">
      <t>チホウ</t>
    </rPh>
    <rPh sb="9" eb="10">
      <t>ドウ</t>
    </rPh>
    <rPh sb="10" eb="11">
      <t>オウ</t>
    </rPh>
    <rPh sb="11" eb="12">
      <t>エツ</t>
    </rPh>
    <rPh sb="12" eb="14">
      <t>サカイデ</t>
    </rPh>
    <rPh sb="14" eb="15">
      <t>セン</t>
    </rPh>
    <rPh sb="17" eb="18">
      <t>キタ</t>
    </rPh>
    <rPh sb="18" eb="20">
      <t>イッタイ</t>
    </rPh>
    <rPh sb="29" eb="31">
      <t>ブンカツ</t>
    </rPh>
    <phoneticPr fontId="2"/>
  </si>
  <si>
    <t>香西本町、香西南町、香西北町（香西小学校から北一帯）401-15と分割</t>
    <rPh sb="0" eb="2">
      <t>コウザイ</t>
    </rPh>
    <rPh sb="2" eb="4">
      <t>ホンマチ</t>
    </rPh>
    <rPh sb="5" eb="7">
      <t>コウザイ</t>
    </rPh>
    <rPh sb="7" eb="8">
      <t>ミナミ</t>
    </rPh>
    <rPh sb="8" eb="9">
      <t>マチ</t>
    </rPh>
    <rPh sb="10" eb="12">
      <t>コウザイ</t>
    </rPh>
    <rPh sb="12" eb="13">
      <t>キタ</t>
    </rPh>
    <rPh sb="13" eb="14">
      <t>マチ</t>
    </rPh>
    <rPh sb="15" eb="17">
      <t>コウザイ</t>
    </rPh>
    <rPh sb="17" eb="20">
      <t>ショウガッコウ</t>
    </rPh>
    <rPh sb="22" eb="23">
      <t>キタ</t>
    </rPh>
    <rPh sb="23" eb="25">
      <t>イッタイ</t>
    </rPh>
    <rPh sb="33" eb="35">
      <t>ブンカツ</t>
    </rPh>
    <phoneticPr fontId="2"/>
  </si>
  <si>
    <t>502-11</t>
    <phoneticPr fontId="2"/>
  </si>
  <si>
    <t>◆戸建て、集合住宅への『選別配布』は配布料金の2円増しとなります。</t>
    <rPh sb="1" eb="3">
      <t>コタ</t>
    </rPh>
    <rPh sb="5" eb="7">
      <t>シュウゴウ</t>
    </rPh>
    <rPh sb="7" eb="9">
      <t>ジュウタク</t>
    </rPh>
    <rPh sb="12" eb="14">
      <t>センベツ</t>
    </rPh>
    <rPh sb="14" eb="16">
      <t>ハイフ</t>
    </rPh>
    <rPh sb="18" eb="20">
      <t>ハイフ</t>
    </rPh>
    <rPh sb="20" eb="22">
      <t>リョウキン</t>
    </rPh>
    <rPh sb="24" eb="25">
      <t>エン</t>
    </rPh>
    <rPh sb="25" eb="26">
      <t>マ</t>
    </rPh>
    <phoneticPr fontId="2"/>
  </si>
  <si>
    <t>由良町、川島本町の一部（春日川より西一帯由良山のふもと）306-02分割</t>
    <phoneticPr fontId="2"/>
  </si>
  <si>
    <t>上天神町、三条町、太田下町（香川銀行より北）</t>
    <rPh sb="0" eb="1">
      <t>ウエ</t>
    </rPh>
    <rPh sb="1" eb="2">
      <t>テン</t>
    </rPh>
    <rPh sb="2" eb="4">
      <t>ジンマチ</t>
    </rPh>
    <rPh sb="5" eb="8">
      <t>サンジョウマチ</t>
    </rPh>
    <rPh sb="9" eb="11">
      <t>オオタ</t>
    </rPh>
    <rPh sb="11" eb="13">
      <t>シモマチ</t>
    </rPh>
    <rPh sb="14" eb="16">
      <t>カガワ</t>
    </rPh>
    <rPh sb="16" eb="18">
      <t>ギンコウ</t>
    </rPh>
    <rPh sb="20" eb="21">
      <t>キタ</t>
    </rPh>
    <phoneticPr fontId="2"/>
  </si>
  <si>
    <t>観光町、上福岡町（オリーブ高松メディカルクリニック、玉藻中周辺）</t>
    <rPh sb="0" eb="2">
      <t>カンコウ</t>
    </rPh>
    <rPh sb="2" eb="3">
      <t>マチ</t>
    </rPh>
    <rPh sb="4" eb="5">
      <t>ウエ</t>
    </rPh>
    <rPh sb="5" eb="7">
      <t>フクオカ</t>
    </rPh>
    <rPh sb="7" eb="8">
      <t>マチ</t>
    </rPh>
    <rPh sb="13" eb="15">
      <t>タカマツ</t>
    </rPh>
    <rPh sb="26" eb="27">
      <t>タマ</t>
    </rPh>
    <rPh sb="27" eb="28">
      <t>モ</t>
    </rPh>
    <rPh sb="28" eb="29">
      <t>モチュウ</t>
    </rPh>
    <rPh sb="29" eb="31">
      <t>シュウヘン</t>
    </rPh>
    <phoneticPr fontId="2"/>
  </si>
  <si>
    <t>太田下町、太田上町（サンフラワーマタニティクリニックの北西一帯）</t>
    <rPh sb="0" eb="2">
      <t>オオタ</t>
    </rPh>
    <rPh sb="2" eb="4">
      <t>シモマチ</t>
    </rPh>
    <rPh sb="5" eb="7">
      <t>オオタ</t>
    </rPh>
    <rPh sb="7" eb="8">
      <t>ウエ</t>
    </rPh>
    <rPh sb="8" eb="9">
      <t>マチ</t>
    </rPh>
    <rPh sb="27" eb="29">
      <t>ホクセイ</t>
    </rPh>
    <rPh sb="29" eb="31">
      <t>イッタイ</t>
    </rPh>
    <phoneticPr fontId="2"/>
  </si>
  <si>
    <t>東山崎町、下田井町（ベルモニー周辺、南側）</t>
    <rPh sb="0" eb="1">
      <t>ヒガシ</t>
    </rPh>
    <rPh sb="1" eb="3">
      <t>ヤマザキ</t>
    </rPh>
    <rPh sb="3" eb="4">
      <t>マチ</t>
    </rPh>
    <rPh sb="5" eb="6">
      <t>シモ</t>
    </rPh>
    <rPh sb="6" eb="8">
      <t>タイ</t>
    </rPh>
    <rPh sb="8" eb="9">
      <t>マチ</t>
    </rPh>
    <rPh sb="15" eb="17">
      <t>シュウヘン</t>
    </rPh>
    <rPh sb="18" eb="20">
      <t>ミナミガワ</t>
    </rPh>
    <phoneticPr fontId="2"/>
  </si>
  <si>
    <t>浜ノ町（９街区、６０から６３街区、５３街区）</t>
    <rPh sb="0" eb="1">
      <t>ハマ</t>
    </rPh>
    <rPh sb="2" eb="3">
      <t>マチ</t>
    </rPh>
    <rPh sb="5" eb="7">
      <t>ガイク</t>
    </rPh>
    <rPh sb="14" eb="16">
      <t>ガイク</t>
    </rPh>
    <rPh sb="19" eb="21">
      <t>ガイク</t>
    </rPh>
    <phoneticPr fontId="2"/>
  </si>
  <si>
    <t>屋島西町（旧屋島総合病院より北、長池まで）</t>
    <rPh sb="0" eb="2">
      <t>ヤシマ</t>
    </rPh>
    <rPh sb="2" eb="4">
      <t>ニシマチ</t>
    </rPh>
    <rPh sb="5" eb="6">
      <t>キュウ</t>
    </rPh>
    <rPh sb="6" eb="8">
      <t>ヤシマ</t>
    </rPh>
    <rPh sb="8" eb="10">
      <t>ソウゴウ</t>
    </rPh>
    <rPh sb="10" eb="12">
      <t>ビョウイン</t>
    </rPh>
    <rPh sb="14" eb="15">
      <t>キタ</t>
    </rPh>
    <rPh sb="16" eb="17">
      <t>ナガス</t>
    </rPh>
    <rPh sb="17" eb="18">
      <t>イケ</t>
    </rPh>
    <phoneticPr fontId="2"/>
  </si>
  <si>
    <t>屋島中町、屋島西町（陸上競技場より北）</t>
    <rPh sb="0" eb="2">
      <t>ヤシマ</t>
    </rPh>
    <rPh sb="2" eb="4">
      <t>ナカマチ</t>
    </rPh>
    <rPh sb="5" eb="7">
      <t>ヤシマ</t>
    </rPh>
    <rPh sb="7" eb="9">
      <t>ニシマチ</t>
    </rPh>
    <rPh sb="10" eb="12">
      <t>リクジョウ</t>
    </rPh>
    <rPh sb="12" eb="15">
      <t>キョウギジョウ</t>
    </rPh>
    <rPh sb="17" eb="18">
      <t>キタ</t>
    </rPh>
    <phoneticPr fontId="2"/>
  </si>
  <si>
    <t>※5万部を超すチラシは、実施週前週の金曜日に搬入をお願いします。また、選別折込も同様に搬入願います。</t>
    <rPh sb="35" eb="37">
      <t>センベツ</t>
    </rPh>
    <rPh sb="37" eb="39">
      <t>オリコミ</t>
    </rPh>
    <rPh sb="40" eb="42">
      <t>ドウヨウ</t>
    </rPh>
    <rPh sb="43" eb="45">
      <t>ハンニュウ</t>
    </rPh>
    <rPh sb="45" eb="46">
      <t>ネガ</t>
    </rPh>
    <phoneticPr fontId="2"/>
  </si>
  <si>
    <r>
      <t>浜ノ町（4街区、68から６９街区）</t>
    </r>
    <r>
      <rPr>
        <sz val="14"/>
        <color rgb="FFFF0000"/>
        <rFont val="ＭＳ Ｐゴシック"/>
        <family val="3"/>
        <charset val="128"/>
      </rPr>
      <t xml:space="preserve"> </t>
    </r>
    <r>
      <rPr>
        <sz val="14"/>
        <rFont val="ＭＳ Ｐゴシック"/>
        <family val="3"/>
        <charset val="128"/>
      </rPr>
      <t>107-09と分割</t>
    </r>
    <rPh sb="0" eb="1">
      <t>ハマ</t>
    </rPh>
    <rPh sb="2" eb="3">
      <t>マチ</t>
    </rPh>
    <rPh sb="5" eb="7">
      <t>ガイク</t>
    </rPh>
    <rPh sb="14" eb="16">
      <t>ガイク</t>
    </rPh>
    <rPh sb="25" eb="27">
      <t>ブンカツ</t>
    </rPh>
    <phoneticPr fontId="2"/>
  </si>
  <si>
    <t>浜ノ町（ＪＲ四国本社北５から７街区、６４．６５.６６．７３街区） 107-04を分割</t>
    <rPh sb="15" eb="17">
      <t>ガイク</t>
    </rPh>
    <rPh sb="29" eb="31">
      <t>ガイク</t>
    </rPh>
    <phoneticPr fontId="2"/>
  </si>
  <si>
    <t>西ハゼ町、東ハゼ町　202-09と分割</t>
    <rPh sb="0" eb="1">
      <t>ニシ</t>
    </rPh>
    <rPh sb="3" eb="4">
      <t>マチ</t>
    </rPh>
    <rPh sb="5" eb="6">
      <t>ヒガシ</t>
    </rPh>
    <rPh sb="8" eb="9">
      <t>マチ</t>
    </rPh>
    <phoneticPr fontId="2"/>
  </si>
  <si>
    <t>西ハゼ町、東ハゼ町　202-03を分割</t>
    <phoneticPr fontId="2"/>
  </si>
  <si>
    <t>高松町、新田町甲・ＪＲ屋島駅周辺 302-16と分割　</t>
    <rPh sb="0" eb="3">
      <t>タカマツチョウ</t>
    </rPh>
    <rPh sb="4" eb="6">
      <t>シンデン</t>
    </rPh>
    <rPh sb="6" eb="7">
      <t>チョウ</t>
    </rPh>
    <rPh sb="7" eb="8">
      <t>コウ</t>
    </rPh>
    <rPh sb="11" eb="13">
      <t>ヤシマ</t>
    </rPh>
    <rPh sb="13" eb="14">
      <t>エキ</t>
    </rPh>
    <rPh sb="14" eb="16">
      <t>シュウヘン</t>
    </rPh>
    <phoneticPr fontId="2"/>
  </si>
  <si>
    <t>高松町、新田町甲・ＪＲ屋島駅周辺 302-09を分割　</t>
    <phoneticPr fontId="2"/>
  </si>
  <si>
    <t>伏石町（住宅展示場シエスタ２１周辺）204-06を南北に2分割</t>
    <rPh sb="0" eb="3">
      <t>フセイシチョウ</t>
    </rPh>
    <rPh sb="4" eb="6">
      <t>ジュウタク</t>
    </rPh>
    <rPh sb="6" eb="9">
      <t>テンジジョウ</t>
    </rPh>
    <rPh sb="15" eb="17">
      <t>シュウヘン</t>
    </rPh>
    <rPh sb="25" eb="27">
      <t>ナンボク</t>
    </rPh>
    <rPh sb="29" eb="31">
      <t>ブンカツ</t>
    </rPh>
    <phoneticPr fontId="2"/>
  </si>
  <si>
    <t>伏石町、松縄町（ハローズレインボー店西、蓮池周辺）204-11と南北で2分割</t>
    <rPh sb="0" eb="2">
      <t>フセイシ</t>
    </rPh>
    <rPh sb="2" eb="3">
      <t>マチ</t>
    </rPh>
    <rPh sb="4" eb="5">
      <t>マツ</t>
    </rPh>
    <rPh sb="5" eb="6">
      <t>ナワ</t>
    </rPh>
    <rPh sb="6" eb="7">
      <t>マチ</t>
    </rPh>
    <rPh sb="17" eb="18">
      <t>テン</t>
    </rPh>
    <rPh sb="18" eb="19">
      <t>ニシ</t>
    </rPh>
    <rPh sb="20" eb="22">
      <t>ハスイケ</t>
    </rPh>
    <rPh sb="22" eb="24">
      <t>シュウヘン</t>
    </rPh>
    <rPh sb="32" eb="34">
      <t>ナンボク</t>
    </rPh>
    <rPh sb="36" eb="38">
      <t>ブンカツ</t>
    </rPh>
    <phoneticPr fontId="2"/>
  </si>
  <si>
    <t>208-09</t>
    <phoneticPr fontId="2"/>
  </si>
  <si>
    <t>209-16</t>
    <phoneticPr fontId="2"/>
  </si>
  <si>
    <t>301-19</t>
    <phoneticPr fontId="2"/>
  </si>
  <si>
    <t>天野、大橋</t>
  </si>
  <si>
    <t>志度／グリーンタウン　</t>
    <phoneticPr fontId="2"/>
  </si>
  <si>
    <t>★志度（サニータウン三井志度）、葭池、県営志度団地、金屋、江の口、新町、今新町、大陰</t>
    <rPh sb="1" eb="3">
      <t>シド</t>
    </rPh>
    <rPh sb="10" eb="12">
      <t>ミツイ</t>
    </rPh>
    <rPh sb="12" eb="14">
      <t>シド</t>
    </rPh>
    <rPh sb="16" eb="17">
      <t>アシ</t>
    </rPh>
    <rPh sb="17" eb="18">
      <t>イケ</t>
    </rPh>
    <rPh sb="19" eb="21">
      <t>ケンエイ</t>
    </rPh>
    <rPh sb="21" eb="23">
      <t>シド</t>
    </rPh>
    <rPh sb="23" eb="25">
      <t>ダンチ</t>
    </rPh>
    <rPh sb="26" eb="27">
      <t>カネ</t>
    </rPh>
    <rPh sb="27" eb="28">
      <t>ヤ</t>
    </rPh>
    <rPh sb="29" eb="30">
      <t>エ</t>
    </rPh>
    <rPh sb="31" eb="32">
      <t>クチ</t>
    </rPh>
    <rPh sb="33" eb="35">
      <t>シンマチ</t>
    </rPh>
    <rPh sb="36" eb="37">
      <t>イマ</t>
    </rPh>
    <rPh sb="37" eb="39">
      <t>シンマチ</t>
    </rPh>
    <phoneticPr fontId="2"/>
  </si>
  <si>
    <t>志度／志度高校南</t>
    <rPh sb="3" eb="5">
      <t>シド</t>
    </rPh>
    <rPh sb="5" eb="7">
      <t>コウコウ</t>
    </rPh>
    <rPh sb="7" eb="8">
      <t>ミナミ</t>
    </rPh>
    <phoneticPr fontId="2"/>
  </si>
  <si>
    <t>室新町、東ハゼ町、上之町1丁目（マナベスポーツビル南側道路から南、焼肉五苑まで）104-06分割</t>
    <phoneticPr fontId="2"/>
  </si>
  <si>
    <t>新北町</t>
    <phoneticPr fontId="2"/>
  </si>
  <si>
    <t>塩屋町、塩上町２～３、八坂町、●福田町、瓦町２、南新町、亀井町</t>
    <rPh sb="0" eb="2">
      <t>シオヤ</t>
    </rPh>
    <rPh sb="2" eb="3">
      <t>マチ</t>
    </rPh>
    <rPh sb="4" eb="5">
      <t>シオ</t>
    </rPh>
    <rPh sb="5" eb="6">
      <t>ウエ</t>
    </rPh>
    <rPh sb="6" eb="7">
      <t>マチ</t>
    </rPh>
    <rPh sb="11" eb="13">
      <t>ヤサカ</t>
    </rPh>
    <rPh sb="13" eb="14">
      <t>マチ</t>
    </rPh>
    <rPh sb="16" eb="18">
      <t>フクダ</t>
    </rPh>
    <rPh sb="18" eb="19">
      <t>マチ</t>
    </rPh>
    <rPh sb="20" eb="21">
      <t>カワラ</t>
    </rPh>
    <rPh sb="21" eb="22">
      <t>マチ</t>
    </rPh>
    <rPh sb="24" eb="25">
      <t>ミナミ</t>
    </rPh>
    <rPh sb="25" eb="27">
      <t>シンマチ</t>
    </rPh>
    <rPh sb="28" eb="30">
      <t>カメイ</t>
    </rPh>
    <rPh sb="30" eb="31">
      <t>マチ</t>
    </rPh>
    <phoneticPr fontId="2"/>
  </si>
  <si>
    <t>円座町、中間町、西山崎　208-09と分割高松琴平(旧32号)線より西側の藤池から南一帯</t>
    <rPh sb="0" eb="2">
      <t>エンザ</t>
    </rPh>
    <rPh sb="2" eb="3">
      <t>チョウ</t>
    </rPh>
    <rPh sb="4" eb="6">
      <t>チュウカン</t>
    </rPh>
    <rPh sb="6" eb="7">
      <t>マチ</t>
    </rPh>
    <rPh sb="8" eb="9">
      <t>ニシ</t>
    </rPh>
    <rPh sb="9" eb="11">
      <t>ヤマサキ</t>
    </rPh>
    <rPh sb="19" eb="21">
      <t>ブンカツ</t>
    </rPh>
    <rPh sb="21" eb="23">
      <t>タカマツ</t>
    </rPh>
    <rPh sb="23" eb="25">
      <t>コトヒラ</t>
    </rPh>
    <rPh sb="26" eb="27">
      <t>キュウ</t>
    </rPh>
    <rPh sb="29" eb="30">
      <t>ゴウ</t>
    </rPh>
    <rPh sb="31" eb="32">
      <t>セン</t>
    </rPh>
    <rPh sb="34" eb="36">
      <t>ニシガワ</t>
    </rPh>
    <rPh sb="37" eb="38">
      <t>フジ</t>
    </rPh>
    <rPh sb="38" eb="39">
      <t>イケ</t>
    </rPh>
    <rPh sb="41" eb="42">
      <t>ミナミ</t>
    </rPh>
    <rPh sb="42" eb="44">
      <t>イッタイ</t>
    </rPh>
    <phoneticPr fontId="2"/>
  </si>
  <si>
    <t>円座町、西山崎(円座小から南側萩之池にかけて）208-09と分割高松琴平(旧32号)線より東側琴電まで</t>
    <rPh sb="13" eb="14">
      <t>ミナミ</t>
    </rPh>
    <rPh sb="14" eb="15">
      <t>ガワ</t>
    </rPh>
    <rPh sb="15" eb="16">
      <t>ハギ</t>
    </rPh>
    <rPh sb="16" eb="17">
      <t>ノ</t>
    </rPh>
    <rPh sb="17" eb="18">
      <t>イケ</t>
    </rPh>
    <rPh sb="32" eb="34">
      <t>タカマツ</t>
    </rPh>
    <rPh sb="34" eb="36">
      <t>コトヒラ</t>
    </rPh>
    <rPh sb="37" eb="38">
      <t>キュウ</t>
    </rPh>
    <rPh sb="45" eb="46">
      <t>ヒガシ</t>
    </rPh>
    <rPh sb="47" eb="49">
      <t>コトデン</t>
    </rPh>
    <phoneticPr fontId="2"/>
  </si>
  <si>
    <t>大野（ふなおか園、大野学園住宅、大野団地、シャルム大野）　209-16と分割　県道川東高松線東側</t>
    <rPh sb="13" eb="15">
      <t>ジュウタク</t>
    </rPh>
    <rPh sb="16" eb="18">
      <t>オオノ</t>
    </rPh>
    <rPh sb="25" eb="27">
      <t>オオノ</t>
    </rPh>
    <rPh sb="36" eb="38">
      <t>ブンカツ</t>
    </rPh>
    <rPh sb="39" eb="41">
      <t>ケンドウ</t>
    </rPh>
    <rPh sb="41" eb="42">
      <t>カワ</t>
    </rPh>
    <rPh sb="42" eb="43">
      <t>ヒガシ</t>
    </rPh>
    <rPh sb="43" eb="45">
      <t>タカマツ</t>
    </rPh>
    <rPh sb="45" eb="46">
      <t>セン</t>
    </rPh>
    <rPh sb="46" eb="47">
      <t>ヒガシ</t>
    </rPh>
    <rPh sb="47" eb="48">
      <t>ガワ</t>
    </rPh>
    <phoneticPr fontId="2"/>
  </si>
  <si>
    <t>大野（中央ハイツ、雪元団地、平成団地、下口ハイツ）　209-02を分割　県道川東高松線西側</t>
    <rPh sb="19" eb="20">
      <t>シモ</t>
    </rPh>
    <rPh sb="20" eb="21">
      <t>クチ</t>
    </rPh>
    <rPh sb="43" eb="44">
      <t>ニシ</t>
    </rPh>
    <phoneticPr fontId="2"/>
  </si>
  <si>
    <t>303-16</t>
    <phoneticPr fontId="2"/>
  </si>
  <si>
    <t>牟礼（浜北、浜西、浜東、勝仁）一部集合住宅を302-10へ変更</t>
    <phoneticPr fontId="2"/>
  </si>
  <si>
    <t>205-22</t>
    <phoneticPr fontId="2"/>
  </si>
  <si>
    <t>太田上町、多肥上町（県立聾学校周辺）　205-03分割</t>
    <phoneticPr fontId="2"/>
  </si>
  <si>
    <t>屋島西町（公務員屋島住宅北一帯、アルファパーク）301-19と東西に分割(西側)</t>
    <rPh sb="0" eb="2">
      <t>ヤシマ</t>
    </rPh>
    <rPh sb="2" eb="4">
      <t>ニシマチ</t>
    </rPh>
    <rPh sb="5" eb="8">
      <t>コウムイン</t>
    </rPh>
    <rPh sb="8" eb="9">
      <t>ヤ</t>
    </rPh>
    <rPh sb="9" eb="10">
      <t>シマ</t>
    </rPh>
    <rPh sb="10" eb="12">
      <t>ジュウタク</t>
    </rPh>
    <rPh sb="12" eb="13">
      <t>キタ</t>
    </rPh>
    <rPh sb="13" eb="15">
      <t>イッタイ</t>
    </rPh>
    <phoneticPr fontId="2"/>
  </si>
  <si>
    <t>屋島西町（公務員屋島住宅周辺、四電潟元アパート、ストーンレイク子の浜）301-05と東西に分割(東側)</t>
    <rPh sb="15" eb="17">
      <t>ヨンデン</t>
    </rPh>
    <rPh sb="17" eb="19">
      <t>カタモト</t>
    </rPh>
    <rPh sb="31" eb="32">
      <t>コ</t>
    </rPh>
    <rPh sb="33" eb="34">
      <t>ハマ</t>
    </rPh>
    <rPh sb="48" eb="49">
      <t>ヒガシ</t>
    </rPh>
    <phoneticPr fontId="2"/>
  </si>
  <si>
    <t>高松町（旧ＮＴＴ牟礼社宅西側）一部集合住宅を307-4から変更</t>
    <rPh sb="0" eb="3">
      <t>タカマツチョウ</t>
    </rPh>
    <rPh sb="4" eb="5">
      <t>キュウ</t>
    </rPh>
    <rPh sb="8" eb="10">
      <t>ムレ</t>
    </rPh>
    <rPh sb="10" eb="12">
      <t>シャタク</t>
    </rPh>
    <rPh sb="12" eb="14">
      <t>ニシガワ</t>
    </rPh>
    <rPh sb="15" eb="17">
      <t>イチブ</t>
    </rPh>
    <rPh sb="17" eb="19">
      <t>シュウゴウ</t>
    </rPh>
    <rPh sb="19" eb="21">
      <t>ジュウタク</t>
    </rPh>
    <rPh sb="29" eb="31">
      <t>ヘンコウ</t>
    </rPh>
    <phoneticPr fontId="2"/>
  </si>
  <si>
    <t>104-12</t>
  </si>
  <si>
    <t>塩屋町、八坂町、福田町、瓦町1・２</t>
    <rPh sb="0" eb="3">
      <t>シオヤマチ</t>
    </rPh>
    <rPh sb="4" eb="6">
      <t>ヤサカ</t>
    </rPh>
    <rPh sb="6" eb="7">
      <t>マチ</t>
    </rPh>
    <rPh sb="8" eb="11">
      <t>フクダマチ</t>
    </rPh>
    <rPh sb="12" eb="14">
      <t>カワラマチ</t>
    </rPh>
    <phoneticPr fontId="2"/>
  </si>
  <si>
    <t>太田下町</t>
    <rPh sb="0" eb="2">
      <t>オオタ</t>
    </rPh>
    <rPh sb="2" eb="4">
      <t>シモマチ</t>
    </rPh>
    <phoneticPr fontId="2"/>
  </si>
  <si>
    <t>上天神町、太田下町、鹿角町</t>
    <rPh sb="0" eb="1">
      <t>ウエ</t>
    </rPh>
    <rPh sb="1" eb="3">
      <t>テンジン</t>
    </rPh>
    <rPh sb="3" eb="4">
      <t>マチ</t>
    </rPh>
    <rPh sb="5" eb="7">
      <t>オオタ</t>
    </rPh>
    <rPh sb="7" eb="9">
      <t>シモマチ</t>
    </rPh>
    <rPh sb="10" eb="11">
      <t>シカ</t>
    </rPh>
    <rPh sb="11" eb="12">
      <t>ツノ</t>
    </rPh>
    <rPh sb="12" eb="13">
      <t>マチ</t>
    </rPh>
    <phoneticPr fontId="2"/>
  </si>
  <si>
    <t>多肥下町（パワーシティ周辺）、林町</t>
    <rPh sb="0" eb="2">
      <t>タヒ</t>
    </rPh>
    <rPh sb="2" eb="4">
      <t>シモマチ</t>
    </rPh>
    <rPh sb="11" eb="13">
      <t>シュウヘン</t>
    </rPh>
    <rPh sb="15" eb="16">
      <t>ハヤシ</t>
    </rPh>
    <rPh sb="16" eb="17">
      <t>マチ</t>
    </rPh>
    <phoneticPr fontId="2"/>
  </si>
  <si>
    <t>出作町、仏生山町（琴電仏生山駅西一帯）</t>
    <rPh sb="0" eb="1">
      <t>デ</t>
    </rPh>
    <rPh sb="1" eb="2">
      <t>サク</t>
    </rPh>
    <rPh sb="2" eb="3">
      <t>マチ</t>
    </rPh>
    <rPh sb="4" eb="7">
      <t>ブッショウザン</t>
    </rPh>
    <rPh sb="7" eb="8">
      <t>マチ</t>
    </rPh>
    <rPh sb="9" eb="11">
      <t>コトデン</t>
    </rPh>
    <rPh sb="11" eb="14">
      <t>ブッショウザン</t>
    </rPh>
    <rPh sb="14" eb="15">
      <t>エキ</t>
    </rPh>
    <rPh sb="15" eb="16">
      <t>ニシ</t>
    </rPh>
    <rPh sb="16" eb="18">
      <t>イッタイ</t>
    </rPh>
    <phoneticPr fontId="2"/>
  </si>
  <si>
    <t>高松町（久米病院周辺）</t>
    <rPh sb="0" eb="3">
      <t>タカマツチョウ</t>
    </rPh>
    <rPh sb="4" eb="6">
      <t>クメ</t>
    </rPh>
    <rPh sb="6" eb="8">
      <t>ビョウイン</t>
    </rPh>
    <rPh sb="8" eb="10">
      <t>シュウヘン</t>
    </rPh>
    <phoneticPr fontId="2"/>
  </si>
  <si>
    <r>
      <t>川島東町、由良町、下田井（由良山ふもと南、東）</t>
    </r>
    <r>
      <rPr>
        <sz val="14"/>
        <color rgb="FFFF0000"/>
        <rFont val="ＭＳ Ｐゴシック"/>
        <family val="3"/>
        <charset val="128"/>
      </rPr>
      <t xml:space="preserve"> </t>
    </r>
    <r>
      <rPr>
        <sz val="14"/>
        <rFont val="ＭＳ Ｐゴシック"/>
        <family val="3"/>
        <charset val="128"/>
      </rPr>
      <t>306-14と分割</t>
    </r>
    <rPh sb="0" eb="2">
      <t>カワシマ</t>
    </rPh>
    <rPh sb="2" eb="3">
      <t>ヒガシ</t>
    </rPh>
    <rPh sb="3" eb="4">
      <t>マチ</t>
    </rPh>
    <rPh sb="5" eb="7">
      <t>ユラ</t>
    </rPh>
    <rPh sb="7" eb="8">
      <t>マチ</t>
    </rPh>
    <rPh sb="9" eb="10">
      <t>シモ</t>
    </rPh>
    <rPh sb="10" eb="12">
      <t>タイ</t>
    </rPh>
    <rPh sb="13" eb="15">
      <t>ユラ</t>
    </rPh>
    <rPh sb="15" eb="16">
      <t>サン</t>
    </rPh>
    <rPh sb="19" eb="20">
      <t>ミナミ</t>
    </rPh>
    <rPh sb="21" eb="22">
      <t>ヒガシガワ</t>
    </rPh>
    <rPh sb="31" eb="33">
      <t>ブンカツ</t>
    </rPh>
    <phoneticPr fontId="2"/>
  </si>
  <si>
    <t>鬼無藤井、鬼無佐藤、鬼無町鬼無（ＪＲ鬼無駅東側一帯）</t>
    <rPh sb="0" eb="1">
      <t>キ</t>
    </rPh>
    <rPh sb="1" eb="2">
      <t>ム</t>
    </rPh>
    <rPh sb="2" eb="4">
      <t>フジイ</t>
    </rPh>
    <rPh sb="7" eb="9">
      <t>サトウ</t>
    </rPh>
    <rPh sb="10" eb="12">
      <t>キナシ</t>
    </rPh>
    <rPh sb="12" eb="13">
      <t>チョウ</t>
    </rPh>
    <rPh sb="13" eb="15">
      <t>キナシ</t>
    </rPh>
    <rPh sb="18" eb="19">
      <t>キ</t>
    </rPh>
    <rPh sb="19" eb="20">
      <t>ナ</t>
    </rPh>
    <rPh sb="20" eb="21">
      <t>エキ</t>
    </rPh>
    <rPh sb="21" eb="23">
      <t>ヒガシガワ</t>
    </rPh>
    <rPh sb="23" eb="25">
      <t>イッタイ</t>
    </rPh>
    <phoneticPr fontId="2"/>
  </si>
  <si>
    <t>鬼無山口、鬼無町鬼無</t>
    <rPh sb="0" eb="1">
      <t>キ</t>
    </rPh>
    <rPh sb="1" eb="2">
      <t>ム</t>
    </rPh>
    <rPh sb="2" eb="4">
      <t>ヤマグチ</t>
    </rPh>
    <rPh sb="5" eb="7">
      <t>キナシ</t>
    </rPh>
    <rPh sb="7" eb="8">
      <t>チョウ</t>
    </rPh>
    <rPh sb="8" eb="10">
      <t>キナシ</t>
    </rPh>
    <phoneticPr fontId="2"/>
  </si>
  <si>
    <t>※旧502-04志度北中浜、寺町、田渕(ことでん志度駅東から志度寺周辺)はエリアカットし502-05以降を繰上(29・10)</t>
    <rPh sb="1" eb="2">
      <t>キュウ</t>
    </rPh>
    <rPh sb="24" eb="26">
      <t>シド</t>
    </rPh>
    <rPh sb="26" eb="27">
      <t>エキ</t>
    </rPh>
    <rPh sb="27" eb="28">
      <t>ヒガシ</t>
    </rPh>
    <rPh sb="30" eb="33">
      <t>シドジ</t>
    </rPh>
    <rPh sb="33" eb="35">
      <t>シュウヘン</t>
    </rPh>
    <rPh sb="50" eb="52">
      <t>イコウ</t>
    </rPh>
    <rPh sb="53" eb="55">
      <t>クリアゲ</t>
    </rPh>
    <phoneticPr fontId="2"/>
  </si>
  <si>
    <t>２０１8．10月改訂</t>
    <rPh sb="7" eb="8">
      <t>ガツ</t>
    </rPh>
    <rPh sb="8" eb="10">
      <t>カイテイ</t>
    </rPh>
    <phoneticPr fontId="2"/>
  </si>
  <si>
    <t>　　　　　　　　　　　　　　　　　　　　　　　　Ｈ30年10月改訂</t>
    <rPh sb="27" eb="28">
      <t>ネン</t>
    </rPh>
    <rPh sb="30" eb="31">
      <t>ガツ</t>
    </rPh>
    <rPh sb="31" eb="33">
      <t>カイテイ</t>
    </rPh>
    <phoneticPr fontId="2"/>
  </si>
  <si>
    <t>303-17</t>
    <phoneticPr fontId="2"/>
  </si>
  <si>
    <t>205-23</t>
    <phoneticPr fontId="2"/>
  </si>
  <si>
    <t>春日町(ナザレの村かすがの里から西へ春日川迄一帯高徳線南側)</t>
    <rPh sb="8" eb="9">
      <t>ムラ</t>
    </rPh>
    <rPh sb="13" eb="14">
      <t>サト</t>
    </rPh>
    <rPh sb="16" eb="17">
      <t>ニシ</t>
    </rPh>
    <rPh sb="18" eb="21">
      <t>カスガガワ</t>
    </rPh>
    <rPh sb="21" eb="22">
      <t>マデ</t>
    </rPh>
    <rPh sb="22" eb="24">
      <t>イッタイ</t>
    </rPh>
    <rPh sb="24" eb="27">
      <t>コウトクセン</t>
    </rPh>
    <rPh sb="27" eb="29">
      <t>ミナミガワ</t>
    </rPh>
    <phoneticPr fontId="2"/>
  </si>
  <si>
    <t>太田下町、多肥下町（多肥南公園一帯）205-14を分割</t>
    <rPh sb="10" eb="12">
      <t>タヒ</t>
    </rPh>
    <rPh sb="12" eb="13">
      <t>ミナミ</t>
    </rPh>
    <rPh sb="13" eb="15">
      <t>コウエン</t>
    </rPh>
    <phoneticPr fontId="2"/>
  </si>
  <si>
    <t>太田下町、多肥下町（香川県警察機動隊の南一帯）　205-23と分割</t>
    <rPh sb="0" eb="2">
      <t>オオタ</t>
    </rPh>
    <rPh sb="2" eb="4">
      <t>シモマチ</t>
    </rPh>
    <rPh sb="5" eb="7">
      <t>タヒ</t>
    </rPh>
    <rPh sb="7" eb="9">
      <t>シモマチ</t>
    </rPh>
    <rPh sb="10" eb="12">
      <t>カガワ</t>
    </rPh>
    <rPh sb="12" eb="13">
      <t>ケン</t>
    </rPh>
    <rPh sb="13" eb="15">
      <t>ケイサツ</t>
    </rPh>
    <rPh sb="15" eb="18">
      <t>キドウタイ</t>
    </rPh>
    <rPh sb="19" eb="20">
      <t>ミナミ</t>
    </rPh>
    <rPh sb="20" eb="22">
      <t>イッタイ</t>
    </rPh>
    <phoneticPr fontId="2"/>
  </si>
  <si>
    <t>桜町１丁目（高松一高北側一帯）104-03を分割</t>
    <rPh sb="0" eb="2">
      <t>サクラマチ</t>
    </rPh>
    <rPh sb="3" eb="5">
      <t>チョウメ</t>
    </rPh>
    <rPh sb="6" eb="8">
      <t>タカマツ</t>
    </rPh>
    <rPh sb="8" eb="9">
      <t>イチ</t>
    </rPh>
    <rPh sb="9" eb="10">
      <t>タカ</t>
    </rPh>
    <rPh sb="10" eb="12">
      <t>キタガワ</t>
    </rPh>
    <rPh sb="12" eb="14">
      <t>イッタイ</t>
    </rPh>
    <rPh sb="22" eb="24">
      <t>ブンカツ</t>
    </rPh>
    <phoneticPr fontId="2"/>
  </si>
  <si>
    <t>桜町１丁目（高松市立桜町保育所の北西一帯） 104-12に分割</t>
    <rPh sb="0" eb="2">
      <t>サクラマチ</t>
    </rPh>
    <rPh sb="6" eb="9">
      <t>タカマツシ</t>
    </rPh>
    <rPh sb="9" eb="10">
      <t>リツ</t>
    </rPh>
    <rPh sb="10" eb="12">
      <t>サクラマチ</t>
    </rPh>
    <rPh sb="12" eb="14">
      <t>ホイク</t>
    </rPh>
    <rPh sb="14" eb="15">
      <t>ジョ</t>
    </rPh>
    <rPh sb="16" eb="18">
      <t>ホクセイ</t>
    </rPh>
    <rPh sb="18" eb="20">
      <t>イッタイ</t>
    </rPh>
    <phoneticPr fontId="2"/>
  </si>
  <si>
    <t>松縄町、伏石町、木太町１区(204-12に分割)</t>
    <rPh sb="0" eb="2">
      <t>マツナワ</t>
    </rPh>
    <rPh sb="2" eb="3">
      <t>マチ</t>
    </rPh>
    <rPh sb="4" eb="6">
      <t>フセイシ</t>
    </rPh>
    <rPh sb="6" eb="7">
      <t>マチ</t>
    </rPh>
    <rPh sb="8" eb="10">
      <t>キタ</t>
    </rPh>
    <rPh sb="10" eb="11">
      <t>マチ</t>
    </rPh>
    <rPh sb="12" eb="13">
      <t>ク</t>
    </rPh>
    <rPh sb="21" eb="23">
      <t>ブンカツ</t>
    </rPh>
    <phoneticPr fontId="2"/>
  </si>
  <si>
    <t>松縄町、伏石町、木太町、林町（レインボーロード東）(204-7を分割)</t>
    <rPh sb="12" eb="13">
      <t>ハヤシ</t>
    </rPh>
    <rPh sb="13" eb="14">
      <t>マチ</t>
    </rPh>
    <rPh sb="32" eb="34">
      <t>ブンカツ</t>
    </rPh>
    <phoneticPr fontId="2"/>
  </si>
  <si>
    <t>204-11</t>
    <phoneticPr fontId="2"/>
  </si>
  <si>
    <t>204-12</t>
    <phoneticPr fontId="2"/>
  </si>
  <si>
    <t>302-17</t>
    <phoneticPr fontId="2"/>
  </si>
  <si>
    <t>305-07</t>
    <phoneticPr fontId="2"/>
  </si>
  <si>
    <t>305-08</t>
    <phoneticPr fontId="2"/>
  </si>
  <si>
    <t>305-09</t>
    <phoneticPr fontId="2"/>
  </si>
  <si>
    <t>305-10</t>
    <phoneticPr fontId="2"/>
  </si>
  <si>
    <t>305-11</t>
    <phoneticPr fontId="2"/>
  </si>
  <si>
    <t>305-12</t>
    <phoneticPr fontId="2"/>
  </si>
  <si>
    <t>※旧07前田東、前田西町（東バイパスより北）エリアカット</t>
    <rPh sb="1" eb="2">
      <t>キュウ</t>
    </rPh>
    <phoneticPr fontId="2"/>
  </si>
  <si>
    <t>401-04</t>
    <phoneticPr fontId="2"/>
  </si>
  <si>
    <t>401-05</t>
    <phoneticPr fontId="2"/>
  </si>
  <si>
    <t>401-06</t>
    <phoneticPr fontId="2"/>
  </si>
  <si>
    <t>401-07</t>
    <phoneticPr fontId="2"/>
  </si>
  <si>
    <t>401-08</t>
    <phoneticPr fontId="2"/>
  </si>
  <si>
    <t>401-09</t>
    <phoneticPr fontId="2"/>
  </si>
  <si>
    <t>401-10</t>
    <phoneticPr fontId="2"/>
  </si>
  <si>
    <t>401-11</t>
    <phoneticPr fontId="2"/>
  </si>
  <si>
    <t>401-12</t>
    <phoneticPr fontId="2"/>
  </si>
  <si>
    <t>植松町（県営植松団地）</t>
    <phoneticPr fontId="2"/>
  </si>
  <si>
    <t>※旧04中山町、生島町をエリアカット</t>
    <rPh sb="1" eb="2">
      <t>キュウ</t>
    </rPh>
    <phoneticPr fontId="2"/>
  </si>
  <si>
    <r>
      <t>御厩町（津内山北側ふもと北西）</t>
    </r>
    <r>
      <rPr>
        <sz val="14"/>
        <color rgb="FFFF0000"/>
        <rFont val="ＭＳ Ｐゴシック"/>
        <family val="3"/>
        <charset val="128"/>
      </rPr>
      <t>線引き変更</t>
    </r>
    <rPh sb="0" eb="1">
      <t>オン</t>
    </rPh>
    <rPh sb="1" eb="2">
      <t>キュウシャ</t>
    </rPh>
    <rPh sb="2" eb="3">
      <t>マチ</t>
    </rPh>
    <rPh sb="4" eb="5">
      <t>ツ</t>
    </rPh>
    <rPh sb="5" eb="6">
      <t>ウチ</t>
    </rPh>
    <rPh sb="6" eb="7">
      <t>ヤマ</t>
    </rPh>
    <rPh sb="7" eb="9">
      <t>キタガワ</t>
    </rPh>
    <rPh sb="12" eb="14">
      <t>ホクセイ</t>
    </rPh>
    <phoneticPr fontId="2"/>
  </si>
  <si>
    <r>
      <t>花丸、下高岡、新開、四条（氷上小学校周辺）</t>
    </r>
    <r>
      <rPr>
        <sz val="14"/>
        <color rgb="FFFF0000"/>
        <rFont val="ＭＳ Ｐゴシック"/>
        <family val="3"/>
        <charset val="128"/>
      </rPr>
      <t>線引き見直し</t>
    </r>
    <rPh sb="0" eb="1">
      <t>ハナ</t>
    </rPh>
    <rPh sb="1" eb="2">
      <t>マル</t>
    </rPh>
    <rPh sb="3" eb="4">
      <t>シモ</t>
    </rPh>
    <rPh sb="4" eb="6">
      <t>タカオカ</t>
    </rPh>
    <rPh sb="7" eb="8">
      <t>シン</t>
    </rPh>
    <rPh sb="8" eb="9">
      <t>カイ</t>
    </rPh>
    <rPh sb="10" eb="12">
      <t>シジョウ</t>
    </rPh>
    <rPh sb="13" eb="15">
      <t>ヒカミ</t>
    </rPh>
    <rPh sb="15" eb="18">
      <t>ショウガッコウ</t>
    </rPh>
    <rPh sb="18" eb="20">
      <t>シュウヘン</t>
    </rPh>
    <phoneticPr fontId="2"/>
  </si>
  <si>
    <t>高松町、新田町（新田町甲付近）、春日町（古高松中学校周辺）302-17と分割</t>
    <rPh sb="4" eb="6">
      <t>ニッタ</t>
    </rPh>
    <rPh sb="6" eb="7">
      <t>マチ</t>
    </rPh>
    <rPh sb="8" eb="11">
      <t>シンデンチョウ</t>
    </rPh>
    <rPh sb="11" eb="12">
      <t>コウ</t>
    </rPh>
    <rPh sb="12" eb="14">
      <t>フキン</t>
    </rPh>
    <rPh sb="16" eb="19">
      <t>カスガチョウ</t>
    </rPh>
    <rPh sb="20" eb="23">
      <t>フルタカマツ</t>
    </rPh>
    <rPh sb="23" eb="26">
      <t>チュウガッコウ</t>
    </rPh>
    <rPh sb="26" eb="28">
      <t>シュウヘン</t>
    </rPh>
    <rPh sb="36" eb="38">
      <t>ブンカツ</t>
    </rPh>
    <phoneticPr fontId="2"/>
  </si>
  <si>
    <t>新田町（新田町甲付近）、春日町（古高松小学校東周辺）302-7を分割</t>
    <rPh sb="19" eb="20">
      <t>ショウ</t>
    </rPh>
    <rPh sb="22" eb="23">
      <t>ヒガシ</t>
    </rPh>
    <rPh sb="23" eb="25">
      <t>シュウヘン</t>
    </rPh>
    <rPh sb="32" eb="34">
      <t>ブンカツ</t>
    </rPh>
    <phoneticPr fontId="2"/>
  </si>
  <si>
    <r>
      <t>十川東町、西町(東洋テックス十川工場東一帯、塩江・屋島30号線から西)</t>
    </r>
    <r>
      <rPr>
        <sz val="14"/>
        <color rgb="FFFF0000"/>
        <rFont val="ＭＳ Ｐゴシック"/>
        <family val="3"/>
        <charset val="128"/>
      </rPr>
      <t>線引き変更</t>
    </r>
    <rPh sb="0" eb="2">
      <t>ソガワ</t>
    </rPh>
    <rPh sb="2" eb="3">
      <t>ヒガシ</t>
    </rPh>
    <rPh sb="3" eb="4">
      <t>マチ</t>
    </rPh>
    <rPh sb="5" eb="6">
      <t>ニシ</t>
    </rPh>
    <rPh sb="6" eb="7">
      <t>マチ</t>
    </rPh>
    <rPh sb="8" eb="10">
      <t>トウヨウ</t>
    </rPh>
    <rPh sb="14" eb="16">
      <t>ソガワ</t>
    </rPh>
    <rPh sb="16" eb="18">
      <t>コウジョウ</t>
    </rPh>
    <rPh sb="18" eb="19">
      <t>ヒガシ</t>
    </rPh>
    <rPh sb="19" eb="21">
      <t>イッタイ</t>
    </rPh>
    <rPh sb="22" eb="24">
      <t>シオノエ</t>
    </rPh>
    <rPh sb="25" eb="26">
      <t>ヤ</t>
    </rPh>
    <rPh sb="26" eb="27">
      <t>シマ</t>
    </rPh>
    <rPh sb="29" eb="31">
      <t>ゴウセン</t>
    </rPh>
    <rPh sb="33" eb="34">
      <t>ニシ</t>
    </rPh>
    <phoneticPr fontId="2"/>
  </si>
  <si>
    <t>401-13</t>
  </si>
  <si>
    <t>401-14</t>
  </si>
</sst>
</file>

<file path=xl/styles.xml><?xml version="1.0" encoding="utf-8"?>
<styleSheet xmlns="http://schemas.openxmlformats.org/spreadsheetml/2006/main">
  <numFmts count="6">
    <numFmt numFmtId="6" formatCode="&quot;¥&quot;#,##0;[Red]&quot;¥&quot;\-#,##0"/>
    <numFmt numFmtId="176" formatCode="m&quot;月&quot;d&quot;日号&quot;"/>
    <numFmt numFmtId="177" formatCode="&quot;単価&quot;General"/>
    <numFmt numFmtId="178" formatCode="[$-411]ggge&quot;年&quot;m&quot;月改訂&quot;;@"/>
    <numFmt numFmtId="179" formatCode="0.0_);[Red]\(0.0\)"/>
    <numFmt numFmtId="180" formatCode="m&quot;月&quot;d&quot;日搬入&quot;;@"/>
  </numFmts>
  <fonts count="45">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b/>
      <sz val="20"/>
      <name val="ＭＳ Ｐゴシック"/>
      <family val="3"/>
      <charset val="128"/>
    </font>
    <font>
      <sz val="20"/>
      <name val="ＭＳ Ｐゴシック"/>
      <family val="3"/>
      <charset val="128"/>
    </font>
    <font>
      <sz val="36"/>
      <name val="ＭＳ Ｐゴシック"/>
      <family val="3"/>
      <charset val="128"/>
    </font>
    <font>
      <sz val="20"/>
      <color indexed="50"/>
      <name val="ＭＳ Ｐゴシック"/>
      <family val="3"/>
      <charset val="128"/>
    </font>
    <font>
      <sz val="24"/>
      <name val="ＭＳ Ｐゴシック"/>
      <family val="3"/>
      <charset val="128"/>
    </font>
    <font>
      <sz val="16"/>
      <name val="ＭＳ Ｐゴシック"/>
      <family val="3"/>
      <charset val="128"/>
    </font>
    <font>
      <b/>
      <sz val="26"/>
      <name val="ＭＳ Ｐゴシック"/>
      <family val="3"/>
      <charset val="128"/>
    </font>
    <font>
      <sz val="12"/>
      <name val="ＭＳ Ｐゴシック"/>
      <family val="3"/>
      <charset val="128"/>
    </font>
    <font>
      <sz val="11"/>
      <name val="ＭＳ Ｐゴシック"/>
      <family val="3"/>
      <charset val="128"/>
    </font>
    <font>
      <b/>
      <sz val="12"/>
      <name val="ＭＳ Ｐゴシック"/>
      <family val="3"/>
      <charset val="128"/>
    </font>
    <font>
      <b/>
      <sz val="16"/>
      <name val="ＭＳ Ｐゴシック"/>
      <family val="3"/>
      <charset val="128"/>
    </font>
    <font>
      <sz val="18"/>
      <name val="ＭＳ Ｐゴシック"/>
      <family val="3"/>
      <charset val="128"/>
    </font>
    <font>
      <sz val="10"/>
      <name val="ＭＳ Ｐゴシック"/>
      <family val="3"/>
      <charset val="128"/>
    </font>
    <font>
      <sz val="9"/>
      <name val="ＭＳ Ｐゴシック"/>
      <family val="3"/>
      <charset val="128"/>
    </font>
    <font>
      <b/>
      <sz val="18"/>
      <name val="ＭＳ Ｐゴシック"/>
      <family val="3"/>
      <charset val="128"/>
    </font>
    <font>
      <b/>
      <sz val="26"/>
      <name val="HGPｺﾞｼｯｸE"/>
      <family val="3"/>
      <charset val="128"/>
    </font>
    <font>
      <b/>
      <sz val="18"/>
      <name val="富士ポップＰ"/>
      <family val="3"/>
      <charset val="128"/>
    </font>
    <font>
      <sz val="18"/>
      <name val="HG丸ｺﾞｼｯｸM-PRO"/>
      <family val="3"/>
      <charset val="128"/>
    </font>
    <font>
      <b/>
      <sz val="22"/>
      <name val="ＭＳ Ｐゴシック"/>
      <family val="3"/>
      <charset val="128"/>
    </font>
    <font>
      <b/>
      <sz val="18"/>
      <name val="HGSｺﾞｼｯｸE"/>
      <family val="3"/>
      <charset val="128"/>
    </font>
    <font>
      <sz val="14"/>
      <color indexed="8"/>
      <name val="ＭＳ Ｐゴシック"/>
      <family val="3"/>
      <charset val="128"/>
    </font>
    <font>
      <b/>
      <sz val="16"/>
      <name val="HG丸ｺﾞｼｯｸM-PRO"/>
      <family val="3"/>
      <charset val="128"/>
    </font>
    <font>
      <b/>
      <sz val="14"/>
      <name val="HG丸ｺﾞｼｯｸM-PRO"/>
      <family val="3"/>
      <charset val="128"/>
    </font>
    <font>
      <b/>
      <sz val="20"/>
      <name val="HGPｺﾞｼｯｸE"/>
      <family val="3"/>
      <charset val="128"/>
    </font>
    <font>
      <b/>
      <sz val="11"/>
      <name val="HGPｺﾞｼｯｸE"/>
      <family val="3"/>
      <charset val="128"/>
    </font>
    <font>
      <sz val="18"/>
      <color indexed="10"/>
      <name val="ＭＳ Ｐゴシック"/>
      <family val="3"/>
      <charset val="128"/>
    </font>
    <font>
      <sz val="14"/>
      <color rgb="FFFF0000"/>
      <name val="ＭＳ Ｐゴシック"/>
      <family val="3"/>
      <charset val="128"/>
    </font>
    <font>
      <b/>
      <sz val="16"/>
      <name val="HGP創英角ｺﾞｼｯｸUB"/>
      <family val="3"/>
      <charset val="128"/>
    </font>
    <font>
      <sz val="22"/>
      <name val="ＭＳ Ｐゴシック"/>
      <family val="3"/>
      <charset val="128"/>
    </font>
    <font>
      <b/>
      <sz val="18"/>
      <name val="HG丸ｺﾞｼｯｸM-PRO"/>
      <family val="3"/>
      <charset val="128"/>
    </font>
    <font>
      <sz val="14"/>
      <color theme="1"/>
      <name val="ＭＳ Ｐゴシック"/>
      <family val="3"/>
      <charset val="128"/>
    </font>
    <font>
      <b/>
      <sz val="16"/>
      <color theme="1"/>
      <name val="ＭＳ Ｐゴシック"/>
      <family val="3"/>
      <charset val="128"/>
    </font>
    <font>
      <sz val="16"/>
      <color rgb="FFFF0000"/>
      <name val="ＭＳ Ｐゴシック"/>
      <family val="3"/>
      <charset val="128"/>
    </font>
    <font>
      <sz val="18"/>
      <color rgb="FFFF0000"/>
      <name val="ＭＳ Ｐゴシック"/>
      <family val="3"/>
      <charset val="128"/>
    </font>
    <font>
      <b/>
      <sz val="16"/>
      <color rgb="FFFF0000"/>
      <name val="ＭＳ Ｐゴシック"/>
      <family val="3"/>
      <charset val="128"/>
    </font>
    <font>
      <sz val="10"/>
      <color rgb="FFFF0000"/>
      <name val="ＭＳ Ｐゴシック"/>
      <family val="3"/>
      <charset val="128"/>
    </font>
    <font>
      <sz val="11"/>
      <color rgb="FFFF0000"/>
      <name val="ＭＳ Ｐゴシック"/>
      <family val="3"/>
      <charset val="128"/>
    </font>
    <font>
      <b/>
      <sz val="14"/>
      <color rgb="FFFF0000"/>
      <name val="ＭＳ Ｐゴシック"/>
      <family val="3"/>
      <charset val="128"/>
    </font>
    <font>
      <b/>
      <sz val="18"/>
      <color rgb="FFFF0000"/>
      <name val="ＭＳ Ｐゴシック"/>
      <family val="3"/>
      <charset val="128"/>
    </font>
  </fonts>
  <fills count="14">
    <fill>
      <patternFill patternType="none"/>
    </fill>
    <fill>
      <patternFill patternType="gray125"/>
    </fill>
    <fill>
      <patternFill patternType="solid">
        <fgColor indexed="41"/>
        <bgColor indexed="64"/>
      </patternFill>
    </fill>
    <fill>
      <patternFill patternType="solid">
        <fgColor indexed="44"/>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45"/>
        <bgColor indexed="64"/>
      </patternFill>
    </fill>
    <fill>
      <patternFill patternType="solid">
        <fgColor indexed="46"/>
        <bgColor indexed="64"/>
      </patternFill>
    </fill>
    <fill>
      <patternFill patternType="solid">
        <fgColor rgb="FFFFFF99"/>
        <bgColor indexed="64"/>
      </patternFill>
    </fill>
    <fill>
      <patternFill patternType="solid">
        <fgColor rgb="FFCCFFFF"/>
        <bgColor indexed="64"/>
      </patternFill>
    </fill>
    <fill>
      <patternFill patternType="solid">
        <fgColor indexed="13"/>
        <bgColor indexed="64"/>
      </patternFill>
    </fill>
    <fill>
      <patternFill patternType="solid">
        <fgColor rgb="FFFFFFCC"/>
        <bgColor indexed="64"/>
      </patternFill>
    </fill>
    <fill>
      <patternFill patternType="solid">
        <fgColor theme="0"/>
        <bgColor indexed="64"/>
      </patternFill>
    </fill>
  </fills>
  <borders count="75">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top/>
      <bottom style="thin">
        <color indexed="64"/>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right style="thick">
        <color indexed="64"/>
      </right>
      <top/>
      <bottom style="thick">
        <color indexed="64"/>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38" fontId="1" fillId="0" borderId="0" applyFont="0" applyFill="0" applyBorder="0" applyAlignment="0" applyProtection="0"/>
    <xf numFmtId="6" fontId="1" fillId="0" borderId="0" applyFont="0" applyFill="0" applyBorder="0" applyAlignment="0" applyProtection="0"/>
  </cellStyleXfs>
  <cellXfs count="735">
    <xf numFmtId="0" fontId="0" fillId="0" borderId="0" xfId="0"/>
    <xf numFmtId="0" fontId="0" fillId="0" borderId="0" xfId="0" applyAlignment="1"/>
    <xf numFmtId="0" fontId="8" fillId="0" borderId="0" xfId="0" applyFont="1" applyFill="1" applyAlignment="1">
      <alignment horizontal="center" vertical="center"/>
    </xf>
    <xf numFmtId="0" fontId="0" fillId="0" borderId="0" xfId="0" applyAlignment="1">
      <alignment vertical="center"/>
    </xf>
    <xf numFmtId="0" fontId="5" fillId="0" borderId="0" xfId="0" applyFont="1" applyAlignment="1">
      <alignment horizontal="center"/>
    </xf>
    <xf numFmtId="38" fontId="0" fillId="0" borderId="0" xfId="1" applyFont="1" applyAlignment="1">
      <alignment horizontal="center"/>
    </xf>
    <xf numFmtId="38" fontId="0" fillId="0" borderId="0" xfId="1" applyFont="1"/>
    <xf numFmtId="0" fontId="0" fillId="0" borderId="0" xfId="0" applyFill="1" applyAlignment="1"/>
    <xf numFmtId="0" fontId="7" fillId="0" borderId="0" xfId="0" applyFont="1" applyFill="1" applyAlignment="1"/>
    <xf numFmtId="38" fontId="11" fillId="0" borderId="0" xfId="1" applyFont="1" applyFill="1" applyAlignment="1"/>
    <xf numFmtId="38" fontId="7" fillId="0" borderId="0" xfId="1" applyFont="1" applyFill="1" applyAlignment="1"/>
    <xf numFmtId="38" fontId="9" fillId="0" borderId="0" xfId="1" applyFont="1" applyFill="1" applyAlignment="1"/>
    <xf numFmtId="0" fontId="12" fillId="0" borderId="0" xfId="0" applyFont="1" applyFill="1" applyAlignment="1"/>
    <xf numFmtId="0" fontId="10" fillId="0" borderId="0" xfId="0" applyFont="1" applyFill="1" applyAlignment="1"/>
    <xf numFmtId="38" fontId="10" fillId="0" borderId="0" xfId="1" applyFont="1" applyAlignment="1">
      <alignment horizontal="center" vertical="center"/>
    </xf>
    <xf numFmtId="0" fontId="4" fillId="0" borderId="0" xfId="0" applyFont="1"/>
    <xf numFmtId="0" fontId="4" fillId="0" borderId="0" xfId="0" applyFont="1" applyBorder="1"/>
    <xf numFmtId="0" fontId="5" fillId="0" borderId="0" xfId="0" applyFont="1" applyAlignment="1">
      <alignment horizontal="center" vertical="center"/>
    </xf>
    <xf numFmtId="0" fontId="0" fillId="0" borderId="0" xfId="0" applyAlignment="1">
      <alignment vertical="center" shrinkToFit="1"/>
    </xf>
    <xf numFmtId="0" fontId="0" fillId="0" borderId="0" xfId="0" applyAlignment="1">
      <alignment shrinkToFit="1"/>
    </xf>
    <xf numFmtId="38" fontId="3" fillId="0" borderId="2" xfId="1" applyFont="1" applyBorder="1" applyAlignment="1">
      <alignment horizontal="center" vertical="center"/>
    </xf>
    <xf numFmtId="0" fontId="14" fillId="0" borderId="2" xfId="0" applyFont="1" applyBorder="1" applyAlignment="1">
      <alignment horizontal="center" vertical="center"/>
    </xf>
    <xf numFmtId="38" fontId="14" fillId="0" borderId="2" xfId="1" applyFont="1" applyBorder="1" applyAlignment="1">
      <alignment horizontal="center" vertical="center"/>
    </xf>
    <xf numFmtId="38" fontId="14" fillId="0" borderId="3" xfId="1" applyFont="1" applyBorder="1" applyAlignment="1">
      <alignment horizontal="center" vertical="center"/>
    </xf>
    <xf numFmtId="0" fontId="14" fillId="0" borderId="0" xfId="0" applyFont="1"/>
    <xf numFmtId="0" fontId="0" fillId="0" borderId="0" xfId="0" applyBorder="1" applyAlignment="1"/>
    <xf numFmtId="38" fontId="3" fillId="0" borderId="5" xfId="1" applyFont="1" applyBorder="1" applyAlignment="1">
      <alignment horizontal="center" vertical="center"/>
    </xf>
    <xf numFmtId="0" fontId="16" fillId="0" borderId="0" xfId="0" applyFont="1" applyAlignment="1">
      <alignment horizontal="center"/>
    </xf>
    <xf numFmtId="0" fontId="0" fillId="0" borderId="5" xfId="0" applyBorder="1" applyAlignment="1">
      <alignment vertical="center" shrinkToFit="1"/>
    </xf>
    <xf numFmtId="0" fontId="0" fillId="0" borderId="0" xfId="0" applyAlignment="1">
      <alignment horizontal="left"/>
    </xf>
    <xf numFmtId="0" fontId="19" fillId="0" borderId="0" xfId="0" applyFont="1" applyAlignment="1">
      <alignment horizontal="left"/>
    </xf>
    <xf numFmtId="0" fontId="18" fillId="0" borderId="0" xfId="0" applyFont="1" applyAlignment="1">
      <alignment horizontal="left"/>
    </xf>
    <xf numFmtId="38" fontId="3" fillId="0" borderId="5" xfId="1" applyFont="1" applyBorder="1" applyAlignment="1">
      <alignment horizontal="center" vertical="center" shrinkToFit="1"/>
    </xf>
    <xf numFmtId="38" fontId="3" fillId="0" borderId="6" xfId="1" applyFont="1" applyBorder="1" applyAlignment="1">
      <alignment horizontal="center" vertical="center" shrinkToFit="1"/>
    </xf>
    <xf numFmtId="38" fontId="17" fillId="0" borderId="10" xfId="1" applyFont="1" applyBorder="1" applyAlignment="1">
      <alignment horizontal="right" vertical="center"/>
    </xf>
    <xf numFmtId="179" fontId="0" fillId="0" borderId="0" xfId="1" applyNumberFormat="1" applyFont="1" applyAlignment="1">
      <alignment horizontal="center"/>
    </xf>
    <xf numFmtId="0" fontId="5" fillId="0" borderId="11" xfId="0" applyFont="1" applyBorder="1" applyAlignment="1">
      <alignment horizontal="center" vertical="center" shrinkToFit="1"/>
    </xf>
    <xf numFmtId="0" fontId="15" fillId="0" borderId="12" xfId="0" applyFont="1" applyBorder="1" applyAlignment="1">
      <alignment horizontal="center" vertical="center"/>
    </xf>
    <xf numFmtId="177" fontId="15" fillId="0" borderId="10" xfId="0" applyNumberFormat="1" applyFont="1" applyBorder="1" applyAlignment="1">
      <alignment horizontal="center" vertical="center"/>
    </xf>
    <xf numFmtId="0" fontId="15" fillId="0" borderId="10"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4" fillId="0" borderId="15" xfId="0" applyFont="1" applyBorder="1" applyAlignment="1">
      <alignment horizontal="center" vertical="center" shrinkToFit="1"/>
    </xf>
    <xf numFmtId="38" fontId="4" fillId="0" borderId="0" xfId="1" applyFont="1"/>
    <xf numFmtId="38" fontId="4" fillId="0" borderId="0" xfId="1" applyFont="1" applyAlignment="1"/>
    <xf numFmtId="38" fontId="4" fillId="0" borderId="0" xfId="1" applyFont="1" applyAlignment="1">
      <alignment horizontal="center" shrinkToFit="1"/>
    </xf>
    <xf numFmtId="0" fontId="4"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 xfId="0" applyFont="1" applyBorder="1" applyAlignment="1">
      <alignment horizontal="center" vertical="center" shrinkToFit="1"/>
    </xf>
    <xf numFmtId="0" fontId="5"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4" fillId="0" borderId="26" xfId="0" applyFont="1" applyBorder="1" applyAlignment="1">
      <alignment horizontal="center" vertical="center" shrinkToFit="1"/>
    </xf>
    <xf numFmtId="38" fontId="16" fillId="0" borderId="27" xfId="1" applyFont="1" applyBorder="1" applyAlignment="1">
      <alignment horizontal="center" vertical="center"/>
    </xf>
    <xf numFmtId="0" fontId="4" fillId="0" borderId="28" xfId="0" applyFont="1" applyBorder="1" applyAlignment="1">
      <alignment horizontal="center" vertical="center" shrinkToFit="1"/>
    </xf>
    <xf numFmtId="0" fontId="5" fillId="0" borderId="29" xfId="0" applyFont="1" applyBorder="1" applyAlignment="1">
      <alignment horizontal="center" vertical="center" shrinkToFit="1"/>
    </xf>
    <xf numFmtId="38" fontId="17" fillId="0" borderId="0" xfId="1" applyFont="1"/>
    <xf numFmtId="38" fontId="22" fillId="0" borderId="12" xfId="1" applyFont="1" applyFill="1" applyBorder="1" applyAlignment="1">
      <alignment horizontal="center" vertical="center"/>
    </xf>
    <xf numFmtId="38" fontId="20" fillId="2" borderId="31" xfId="1" applyFont="1" applyFill="1" applyBorder="1" applyAlignment="1">
      <alignment horizontal="center" vertical="center"/>
    </xf>
    <xf numFmtId="0" fontId="23" fillId="0" borderId="0" xfId="0" applyFont="1"/>
    <xf numFmtId="0" fontId="16" fillId="0" borderId="4" xfId="0" applyFont="1" applyBorder="1" applyAlignment="1">
      <alignment vertical="center" shrinkToFit="1"/>
    </xf>
    <xf numFmtId="38" fontId="16" fillId="0" borderId="4" xfId="1" applyFont="1" applyBorder="1" applyAlignment="1">
      <alignment horizontal="center" vertical="center"/>
    </xf>
    <xf numFmtId="38" fontId="16" fillId="0" borderId="1" xfId="1" applyFont="1" applyBorder="1" applyAlignment="1">
      <alignment horizontal="center" vertical="center"/>
    </xf>
    <xf numFmtId="38" fontId="16" fillId="3" borderId="7" xfId="1" applyFont="1" applyFill="1" applyBorder="1" applyAlignment="1">
      <alignment horizontal="center" vertical="center"/>
    </xf>
    <xf numFmtId="38" fontId="16" fillId="0" borderId="34" xfId="1" applyFont="1" applyBorder="1" applyAlignment="1">
      <alignment horizontal="center" vertical="center"/>
    </xf>
    <xf numFmtId="0" fontId="20" fillId="0" borderId="12" xfId="0" applyFont="1" applyBorder="1" applyAlignment="1">
      <alignment horizontal="center" vertical="center"/>
    </xf>
    <xf numFmtId="0" fontId="4" fillId="0" borderId="3" xfId="0" applyFont="1" applyBorder="1" applyAlignment="1">
      <alignment horizontal="center" vertical="center" shrinkToFit="1"/>
    </xf>
    <xf numFmtId="0" fontId="4" fillId="0" borderId="35" xfId="0" applyFont="1" applyBorder="1" applyAlignment="1">
      <alignment horizontal="center" vertical="center" shrinkToFit="1"/>
    </xf>
    <xf numFmtId="0" fontId="5" fillId="0" borderId="36" xfId="0" applyFont="1" applyBorder="1" applyAlignment="1">
      <alignment horizontal="center" vertical="center" shrinkToFit="1"/>
    </xf>
    <xf numFmtId="0" fontId="4" fillId="0" borderId="37" xfId="0" applyFont="1" applyBorder="1" applyAlignment="1">
      <alignment horizontal="center" vertical="center" shrinkToFit="1"/>
    </xf>
    <xf numFmtId="38" fontId="3" fillId="2" borderId="7" xfId="1" applyFont="1" applyFill="1" applyBorder="1" applyAlignment="1">
      <alignment horizontal="center" vertical="center"/>
    </xf>
    <xf numFmtId="0" fontId="5" fillId="0" borderId="38" xfId="0" applyFont="1" applyBorder="1" applyAlignment="1">
      <alignment horizontal="center" vertical="center" shrinkToFit="1"/>
    </xf>
    <xf numFmtId="38" fontId="17" fillId="0" borderId="30" xfId="1" applyFont="1" applyBorder="1" applyAlignment="1">
      <alignment horizontal="center" vertical="center"/>
    </xf>
    <xf numFmtId="38" fontId="17" fillId="0" borderId="31" xfId="1" applyFont="1" applyBorder="1" applyAlignment="1">
      <alignment horizontal="center" vertical="center"/>
    </xf>
    <xf numFmtId="38" fontId="17" fillId="0" borderId="32" xfId="1" applyFont="1" applyBorder="1" applyAlignment="1">
      <alignment horizontal="center" vertical="center"/>
    </xf>
    <xf numFmtId="38" fontId="17" fillId="0" borderId="12" xfId="1" applyFont="1" applyBorder="1" applyAlignment="1">
      <alignment horizontal="center" vertical="center"/>
    </xf>
    <xf numFmtId="38" fontId="17" fillId="0" borderId="27" xfId="1" applyFont="1" applyBorder="1" applyAlignment="1">
      <alignment horizontal="center" shrinkToFit="1"/>
    </xf>
    <xf numFmtId="38" fontId="17" fillId="0" borderId="0" xfId="1" applyFont="1" applyAlignment="1">
      <alignment horizontal="center"/>
    </xf>
    <xf numFmtId="38" fontId="17" fillId="6" borderId="0" xfId="1" applyFont="1" applyFill="1" applyAlignment="1">
      <alignment horizontal="center"/>
    </xf>
    <xf numFmtId="0" fontId="4" fillId="6" borderId="0" xfId="0" applyFont="1" applyFill="1" applyAlignment="1">
      <alignment horizontal="left"/>
    </xf>
    <xf numFmtId="38" fontId="10" fillId="6" borderId="0" xfId="1" applyFont="1" applyFill="1" applyAlignment="1">
      <alignment horizontal="left"/>
    </xf>
    <xf numFmtId="38" fontId="11" fillId="6" borderId="0" xfId="1" applyFont="1" applyFill="1"/>
    <xf numFmtId="0" fontId="4" fillId="6" borderId="0" xfId="0" applyFont="1" applyFill="1"/>
    <xf numFmtId="0" fontId="4" fillId="0" borderId="0" xfId="0" applyFont="1" applyAlignment="1">
      <alignment horizontal="left"/>
    </xf>
    <xf numFmtId="38" fontId="14" fillId="0" borderId="0" xfId="1" applyFont="1"/>
    <xf numFmtId="0" fontId="4" fillId="0" borderId="0" xfId="0" applyFont="1" applyAlignment="1">
      <alignment horizontal="left" vertical="center"/>
    </xf>
    <xf numFmtId="38" fontId="4" fillId="0" borderId="0" xfId="1" applyFont="1" applyAlignment="1">
      <alignment horizontal="left" vertical="center"/>
    </xf>
    <xf numFmtId="38" fontId="11" fillId="6" borderId="0" xfId="1" applyFont="1" applyFill="1" applyAlignment="1">
      <alignment vertical="center"/>
    </xf>
    <xf numFmtId="0" fontId="25" fillId="0" borderId="0" xfId="0" applyFont="1" applyAlignment="1">
      <alignment horizontal="center" vertical="center"/>
    </xf>
    <xf numFmtId="38" fontId="4" fillId="0" borderId="46" xfId="1" applyFont="1" applyBorder="1" applyAlignment="1">
      <alignment horizontal="center" vertical="center"/>
    </xf>
    <xf numFmtId="38" fontId="4" fillId="0" borderId="12" xfId="1" applyFont="1" applyBorder="1" applyAlignment="1">
      <alignment horizontal="center" vertical="center"/>
    </xf>
    <xf numFmtId="38" fontId="11" fillId="2" borderId="12" xfId="1" applyFont="1" applyFill="1" applyBorder="1" applyAlignment="1">
      <alignment horizontal="center" vertical="center"/>
    </xf>
    <xf numFmtId="0" fontId="4" fillId="0" borderId="27" xfId="0" applyFont="1" applyBorder="1" applyAlignment="1">
      <alignment horizontal="center" vertical="center"/>
    </xf>
    <xf numFmtId="38" fontId="11" fillId="2" borderId="30" xfId="1" applyFont="1" applyFill="1" applyBorder="1" applyAlignment="1">
      <alignment vertical="center"/>
    </xf>
    <xf numFmtId="38" fontId="11" fillId="0" borderId="44" xfId="1" applyFont="1" applyFill="1" applyBorder="1" applyAlignment="1">
      <alignment vertical="center"/>
    </xf>
    <xf numFmtId="0" fontId="4" fillId="0" borderId="43" xfId="0" applyFont="1" applyBorder="1" applyAlignment="1">
      <alignment vertical="center"/>
    </xf>
    <xf numFmtId="38" fontId="11" fillId="0" borderId="38" xfId="1" applyFont="1" applyFill="1" applyBorder="1" applyAlignment="1">
      <alignment vertical="center"/>
    </xf>
    <xf numFmtId="0" fontId="4" fillId="0" borderId="38" xfId="0" applyFont="1" applyBorder="1" applyAlignment="1">
      <alignment vertical="center"/>
    </xf>
    <xf numFmtId="38" fontId="11" fillId="0" borderId="31" xfId="1" applyFont="1" applyFill="1" applyBorder="1" applyAlignment="1">
      <alignment vertical="center"/>
    </xf>
    <xf numFmtId="0" fontId="4" fillId="0" borderId="31" xfId="0" applyFont="1" applyBorder="1" applyAlignment="1">
      <alignment vertical="center"/>
    </xf>
    <xf numFmtId="38" fontId="11" fillId="0" borderId="53" xfId="1" applyFont="1" applyFill="1" applyBorder="1" applyAlignment="1">
      <alignment vertical="center"/>
    </xf>
    <xf numFmtId="0" fontId="4" fillId="0" borderId="53" xfId="0" applyFont="1" applyBorder="1" applyAlignment="1">
      <alignment vertical="center"/>
    </xf>
    <xf numFmtId="38" fontId="11" fillId="0" borderId="45" xfId="1" applyFont="1" applyFill="1" applyBorder="1" applyAlignment="1">
      <alignment vertical="center"/>
    </xf>
    <xf numFmtId="0" fontId="4" fillId="0" borderId="45" xfId="0" applyFont="1" applyBorder="1" applyAlignment="1">
      <alignment vertical="center"/>
    </xf>
    <xf numFmtId="0" fontId="4" fillId="0" borderId="42" xfId="0" applyFont="1" applyBorder="1" applyAlignment="1">
      <alignment vertical="center"/>
    </xf>
    <xf numFmtId="38" fontId="11" fillId="2" borderId="12" xfId="1" applyFont="1" applyFill="1" applyBorder="1" applyAlignment="1">
      <alignment vertical="center"/>
    </xf>
    <xf numFmtId="0" fontId="4" fillId="0" borderId="36" xfId="0" applyFont="1" applyBorder="1" applyAlignment="1">
      <alignment vertical="center"/>
    </xf>
    <xf numFmtId="0" fontId="4" fillId="6" borderId="38" xfId="0" applyFont="1" applyFill="1" applyBorder="1" applyAlignment="1">
      <alignment vertical="center"/>
    </xf>
    <xf numFmtId="0" fontId="0" fillId="6" borderId="0" xfId="0" applyFill="1" applyAlignment="1">
      <alignment vertical="center"/>
    </xf>
    <xf numFmtId="38" fontId="4" fillId="0" borderId="0" xfId="1" applyFont="1" applyBorder="1" applyAlignment="1">
      <alignment horizontal="right" vertical="center"/>
    </xf>
    <xf numFmtId="0" fontId="4" fillId="0" borderId="27" xfId="0" applyFont="1" applyBorder="1" applyAlignment="1">
      <alignment vertical="center"/>
    </xf>
    <xf numFmtId="0" fontId="4" fillId="6" borderId="43" xfId="0" applyFont="1" applyFill="1" applyBorder="1" applyAlignment="1">
      <alignment vertical="center"/>
    </xf>
    <xf numFmtId="0" fontId="4" fillId="0" borderId="44" xfId="0" applyFont="1" applyBorder="1" applyAlignment="1">
      <alignment vertical="center"/>
    </xf>
    <xf numFmtId="0" fontId="4" fillId="6" borderId="53" xfId="0" applyFont="1" applyFill="1" applyBorder="1" applyAlignment="1">
      <alignment vertical="center"/>
    </xf>
    <xf numFmtId="38" fontId="17" fillId="0" borderId="1" xfId="1" applyFont="1" applyFill="1" applyBorder="1" applyAlignment="1">
      <alignment horizontal="center" vertical="center"/>
    </xf>
    <xf numFmtId="38" fontId="6" fillId="0" borderId="2" xfId="1" applyFont="1" applyFill="1" applyBorder="1" applyAlignment="1">
      <alignment horizontal="center" vertical="center"/>
    </xf>
    <xf numFmtId="38" fontId="17" fillId="0" borderId="2" xfId="1" applyFont="1" applyFill="1" applyBorder="1" applyAlignment="1">
      <alignment horizontal="center" vertical="center"/>
    </xf>
    <xf numFmtId="38" fontId="17" fillId="0" borderId="6" xfId="1" applyFont="1" applyFill="1" applyBorder="1" applyAlignment="1">
      <alignment horizontal="center" vertical="center"/>
    </xf>
    <xf numFmtId="0" fontId="0" fillId="0" borderId="0" xfId="0" applyFill="1" applyBorder="1" applyAlignment="1">
      <alignment horizontal="left" vertical="center"/>
    </xf>
    <xf numFmtId="38" fontId="17" fillId="0" borderId="0" xfId="1" applyFont="1" applyFill="1" applyBorder="1" applyAlignment="1">
      <alignment horizontal="left" vertical="center"/>
    </xf>
    <xf numFmtId="38" fontId="7" fillId="0" borderId="0" xfId="1" applyFont="1" applyBorder="1" applyAlignment="1">
      <alignment horizontal="left"/>
    </xf>
    <xf numFmtId="38" fontId="17" fillId="0" borderId="0" xfId="1" applyFont="1" applyBorder="1" applyAlignment="1">
      <alignment horizontal="left"/>
    </xf>
    <xf numFmtId="38" fontId="17" fillId="0" borderId="0" xfId="1" applyFont="1" applyBorder="1" applyAlignment="1">
      <alignment horizontal="center" vertical="center"/>
    </xf>
    <xf numFmtId="0" fontId="4" fillId="0" borderId="0" xfId="0" applyFont="1" applyBorder="1" applyAlignment="1">
      <alignment horizontal="center" vertical="center"/>
    </xf>
    <xf numFmtId="38" fontId="4" fillId="0" borderId="0" xfId="1"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vertical="center"/>
    </xf>
    <xf numFmtId="38" fontId="17" fillId="0" borderId="5" xfId="1" applyFont="1" applyFill="1" applyBorder="1" applyAlignment="1">
      <alignment horizontal="center" vertical="center"/>
    </xf>
    <xf numFmtId="38" fontId="11" fillId="0" borderId="30" xfId="1" applyFont="1" applyFill="1" applyBorder="1" applyAlignment="1">
      <alignment vertical="center"/>
    </xf>
    <xf numFmtId="0" fontId="4" fillId="0" borderId="33" xfId="0" applyFont="1" applyBorder="1" applyAlignment="1">
      <alignment vertical="center"/>
    </xf>
    <xf numFmtId="38" fontId="11" fillId="0" borderId="39" xfId="1" applyFont="1" applyFill="1" applyBorder="1" applyAlignment="1">
      <alignment vertical="center"/>
    </xf>
    <xf numFmtId="38" fontId="11" fillId="0" borderId="32" xfId="1" applyFont="1" applyFill="1" applyBorder="1" applyAlignment="1">
      <alignment vertical="center"/>
    </xf>
    <xf numFmtId="0" fontId="4" fillId="0" borderId="0" xfId="0" applyFont="1" applyAlignment="1">
      <alignment vertical="center"/>
    </xf>
    <xf numFmtId="38" fontId="4" fillId="0" borderId="0" xfId="1" applyFont="1" applyAlignment="1">
      <alignment vertical="center"/>
    </xf>
    <xf numFmtId="0" fontId="11" fillId="6" borderId="0" xfId="0" applyFont="1" applyFill="1" applyAlignment="1">
      <alignment vertical="center"/>
    </xf>
    <xf numFmtId="0" fontId="11" fillId="0" borderId="0" xfId="0" applyFont="1" applyFill="1" applyAlignment="1">
      <alignment vertical="center"/>
    </xf>
    <xf numFmtId="0" fontId="4" fillId="0" borderId="41" xfId="0" applyFont="1" applyBorder="1" applyAlignment="1">
      <alignment horizontal="center" vertical="center"/>
    </xf>
    <xf numFmtId="38" fontId="20" fillId="0" borderId="2" xfId="1" applyFont="1" applyFill="1" applyBorder="1" applyAlignment="1">
      <alignment horizontal="center" vertical="center"/>
    </xf>
    <xf numFmtId="0" fontId="4" fillId="0" borderId="0" xfId="0" applyFont="1" applyBorder="1" applyAlignment="1">
      <alignment horizontal="left" vertical="center"/>
    </xf>
    <xf numFmtId="38" fontId="4" fillId="0" borderId="0" xfId="1" applyFont="1" applyBorder="1" applyAlignment="1">
      <alignment vertical="center"/>
    </xf>
    <xf numFmtId="0" fontId="17" fillId="0" borderId="0" xfId="0" applyFont="1" applyBorder="1" applyAlignment="1">
      <alignment vertical="center"/>
    </xf>
    <xf numFmtId="38" fontId="17" fillId="0" borderId="0" xfId="0" applyNumberFormat="1" applyFont="1" applyAlignment="1">
      <alignment vertical="center"/>
    </xf>
    <xf numFmtId="0" fontId="17" fillId="0" borderId="0" xfId="0" applyFont="1" applyAlignment="1">
      <alignment vertical="center"/>
    </xf>
    <xf numFmtId="0" fontId="17" fillId="0" borderId="0" xfId="0" applyFont="1" applyBorder="1" applyAlignment="1">
      <alignment horizontal="left" vertical="center"/>
    </xf>
    <xf numFmtId="38" fontId="17" fillId="0" borderId="0" xfId="0" applyNumberFormat="1" applyFont="1" applyBorder="1" applyAlignment="1">
      <alignment vertical="center"/>
    </xf>
    <xf numFmtId="0" fontId="4" fillId="6" borderId="45" xfId="0" applyFont="1" applyFill="1" applyBorder="1" applyAlignment="1">
      <alignment vertical="center"/>
    </xf>
    <xf numFmtId="0" fontId="4" fillId="6" borderId="0" xfId="0" applyFont="1" applyFill="1" applyBorder="1" applyAlignment="1">
      <alignment vertical="center"/>
    </xf>
    <xf numFmtId="38" fontId="17" fillId="6" borderId="0" xfId="1" applyFont="1" applyFill="1" applyBorder="1" applyAlignment="1">
      <alignment horizontal="center" vertical="center"/>
    </xf>
    <xf numFmtId="0" fontId="4" fillId="6" borderId="0" xfId="0" applyFont="1" applyFill="1" applyBorder="1" applyAlignment="1">
      <alignment horizontal="left" vertical="center"/>
    </xf>
    <xf numFmtId="38" fontId="4" fillId="6" borderId="0" xfId="1" applyFont="1" applyFill="1" applyBorder="1" applyAlignment="1">
      <alignment vertical="center"/>
    </xf>
    <xf numFmtId="0" fontId="0" fillId="6" borderId="0" xfId="0" applyFill="1" applyBorder="1" applyAlignment="1">
      <alignment vertical="center"/>
    </xf>
    <xf numFmtId="38" fontId="17" fillId="6" borderId="0" xfId="1" applyFont="1" applyFill="1" applyAlignment="1">
      <alignment horizontal="center" vertical="center"/>
    </xf>
    <xf numFmtId="0" fontId="17" fillId="6" borderId="0" xfId="0" applyFont="1" applyFill="1" applyAlignment="1">
      <alignment vertical="center"/>
    </xf>
    <xf numFmtId="38" fontId="17" fillId="6" borderId="0" xfId="0" applyNumberFormat="1" applyFont="1" applyFill="1" applyAlignment="1">
      <alignment vertical="center"/>
    </xf>
    <xf numFmtId="0" fontId="0" fillId="0" borderId="6" xfId="0" applyFill="1" applyBorder="1" applyAlignment="1">
      <alignment vertical="center"/>
    </xf>
    <xf numFmtId="0" fontId="4" fillId="0" borderId="12" xfId="0" applyFont="1" applyBorder="1" applyAlignment="1">
      <alignment vertical="center"/>
    </xf>
    <xf numFmtId="38" fontId="17" fillId="0" borderId="0" xfId="1" applyFont="1" applyAlignment="1">
      <alignment horizontal="center" vertical="center"/>
    </xf>
    <xf numFmtId="38" fontId="11" fillId="0" borderId="33" xfId="1" applyFont="1" applyFill="1" applyBorder="1" applyAlignment="1">
      <alignment vertical="center"/>
    </xf>
    <xf numFmtId="38" fontId="14" fillId="0" borderId="0" xfId="1" applyFont="1" applyAlignment="1">
      <alignment vertical="center"/>
    </xf>
    <xf numFmtId="0" fontId="4" fillId="0" borderId="39" xfId="0" applyFont="1" applyBorder="1" applyAlignment="1">
      <alignment vertical="center"/>
    </xf>
    <xf numFmtId="0" fontId="0" fillId="0" borderId="5" xfId="0" applyFill="1" applyBorder="1" applyAlignment="1">
      <alignment vertical="center"/>
    </xf>
    <xf numFmtId="38" fontId="11" fillId="0" borderId="5" xfId="1" applyFont="1" applyFill="1" applyBorder="1" applyAlignment="1">
      <alignment vertical="center"/>
    </xf>
    <xf numFmtId="0" fontId="4" fillId="0" borderId="4" xfId="0" applyFont="1" applyBorder="1" applyAlignment="1">
      <alignment vertical="center"/>
    </xf>
    <xf numFmtId="0" fontId="4" fillId="0" borderId="30" xfId="0" applyFont="1" applyBorder="1" applyAlignment="1">
      <alignment vertical="center"/>
    </xf>
    <xf numFmtId="0" fontId="0" fillId="0" borderId="2" xfId="0" applyFill="1" applyBorder="1" applyAlignment="1">
      <alignment vertical="center"/>
    </xf>
    <xf numFmtId="0" fontId="4" fillId="0" borderId="32" xfId="0" applyFont="1" applyBorder="1" applyAlignment="1">
      <alignment vertical="center"/>
    </xf>
    <xf numFmtId="38" fontId="17" fillId="0" borderId="56" xfId="1" applyFont="1" applyBorder="1" applyAlignment="1">
      <alignment horizontal="center" vertical="center"/>
    </xf>
    <xf numFmtId="0" fontId="4" fillId="0" borderId="56" xfId="0" applyFont="1" applyBorder="1" applyAlignment="1">
      <alignment horizontal="left" vertical="center"/>
    </xf>
    <xf numFmtId="38" fontId="4" fillId="0" borderId="56" xfId="1" applyFont="1" applyBorder="1" applyAlignment="1">
      <alignment vertical="center"/>
    </xf>
    <xf numFmtId="0" fontId="4" fillId="0" borderId="56" xfId="0" applyFont="1" applyBorder="1" applyAlignment="1">
      <alignment vertical="center"/>
    </xf>
    <xf numFmtId="0" fontId="0" fillId="0" borderId="56" xfId="0" applyBorder="1" applyAlignment="1">
      <alignment vertical="center"/>
    </xf>
    <xf numFmtId="38" fontId="14" fillId="0" borderId="56" xfId="1" applyFont="1" applyBorder="1" applyAlignment="1">
      <alignment vertical="center"/>
    </xf>
    <xf numFmtId="38" fontId="14" fillId="0" borderId="0" xfId="1" applyFont="1" applyBorder="1" applyAlignment="1">
      <alignment vertical="center"/>
    </xf>
    <xf numFmtId="38" fontId="11" fillId="0" borderId="42" xfId="1" applyFont="1" applyFill="1" applyBorder="1" applyAlignment="1">
      <alignment vertical="center"/>
    </xf>
    <xf numFmtId="0" fontId="0" fillId="0" borderId="1" xfId="0" applyFill="1" applyBorder="1" applyAlignment="1">
      <alignment vertical="center"/>
    </xf>
    <xf numFmtId="0" fontId="4" fillId="6" borderId="31" xfId="0" applyFont="1" applyFill="1" applyBorder="1" applyAlignment="1">
      <alignment vertical="center"/>
    </xf>
    <xf numFmtId="0" fontId="4" fillId="0" borderId="2" xfId="0" applyFont="1" applyBorder="1" applyAlignment="1">
      <alignment vertical="center"/>
    </xf>
    <xf numFmtId="0" fontId="4" fillId="0" borderId="6" xfId="0" applyFont="1" applyBorder="1" applyAlignment="1">
      <alignment vertical="center"/>
    </xf>
    <xf numFmtId="0" fontId="13" fillId="0" borderId="31" xfId="0" applyFont="1" applyBorder="1" applyAlignment="1">
      <alignment vertical="center"/>
    </xf>
    <xf numFmtId="0" fontId="13" fillId="0" borderId="45" xfId="0" applyFont="1" applyBorder="1" applyAlignment="1">
      <alignment vertical="center"/>
    </xf>
    <xf numFmtId="0" fontId="13" fillId="0" borderId="39" xfId="0" applyFont="1" applyBorder="1" applyAlignment="1">
      <alignment vertical="center"/>
    </xf>
    <xf numFmtId="0" fontId="19" fillId="0" borderId="27" xfId="0" applyFont="1" applyBorder="1" applyAlignment="1">
      <alignment vertical="center"/>
    </xf>
    <xf numFmtId="0" fontId="11" fillId="0" borderId="33" xfId="0" applyFont="1" applyFill="1" applyBorder="1" applyAlignment="1">
      <alignment vertical="center"/>
    </xf>
    <xf numFmtId="0" fontId="11" fillId="0" borderId="39" xfId="0" applyFont="1" applyFill="1" applyBorder="1" applyAlignment="1">
      <alignment vertical="center"/>
    </xf>
    <xf numFmtId="38" fontId="11" fillId="6" borderId="0" xfId="1" applyFont="1" applyFill="1" applyBorder="1" applyAlignment="1">
      <alignment vertical="center"/>
    </xf>
    <xf numFmtId="38" fontId="11" fillId="0" borderId="0" xfId="1" applyFont="1" applyFill="1" applyAlignment="1">
      <alignment vertical="center"/>
    </xf>
    <xf numFmtId="0" fontId="19" fillId="0" borderId="0" xfId="0" applyFont="1" applyBorder="1" applyAlignment="1">
      <alignment vertical="center"/>
    </xf>
    <xf numFmtId="38" fontId="4" fillId="0" borderId="24" xfId="1" applyFont="1" applyBorder="1" applyAlignment="1">
      <alignment horizontal="center" vertical="center"/>
    </xf>
    <xf numFmtId="38" fontId="4" fillId="0" borderId="41" xfId="1" applyFont="1" applyBorder="1" applyAlignment="1">
      <alignment horizontal="center" vertical="center"/>
    </xf>
    <xf numFmtId="38" fontId="11" fillId="2" borderId="4" xfId="1" applyFont="1" applyFill="1" applyBorder="1" applyAlignment="1">
      <alignment horizontal="center" vertical="center"/>
    </xf>
    <xf numFmtId="0" fontId="4" fillId="6" borderId="33" xfId="0" applyFont="1" applyFill="1" applyBorder="1" applyAlignment="1">
      <alignment vertical="center"/>
    </xf>
    <xf numFmtId="0" fontId="4" fillId="6" borderId="0" xfId="0" applyFont="1" applyFill="1" applyAlignment="1">
      <alignment vertical="center"/>
    </xf>
    <xf numFmtId="0" fontId="4" fillId="6" borderId="0" xfId="0" applyFont="1" applyFill="1" applyAlignment="1">
      <alignment horizontal="left" vertical="center"/>
    </xf>
    <xf numFmtId="38" fontId="4" fillId="6" borderId="0" xfId="1" applyFont="1" applyFill="1" applyAlignment="1">
      <alignment vertical="center"/>
    </xf>
    <xf numFmtId="38" fontId="14" fillId="6" borderId="0" xfId="1" applyFont="1" applyFill="1" applyAlignment="1">
      <alignment vertical="center"/>
    </xf>
    <xf numFmtId="38" fontId="17" fillId="0" borderId="4" xfId="1" applyFont="1" applyFill="1" applyBorder="1" applyAlignment="1">
      <alignment horizontal="center" vertical="center"/>
    </xf>
    <xf numFmtId="38" fontId="11" fillId="0" borderId="39" xfId="1" applyFont="1" applyFill="1" applyBorder="1" applyAlignment="1">
      <alignment horizontal="right" vertical="top"/>
    </xf>
    <xf numFmtId="0" fontId="4" fillId="0" borderId="5" xfId="0" applyFont="1" applyBorder="1" applyAlignment="1">
      <alignment vertical="center"/>
    </xf>
    <xf numFmtId="0" fontId="19" fillId="0" borderId="36" xfId="0" applyFont="1" applyBorder="1" applyAlignment="1">
      <alignment vertical="center"/>
    </xf>
    <xf numFmtId="0" fontId="0" fillId="6" borderId="0" xfId="0" applyFill="1"/>
    <xf numFmtId="38" fontId="4" fillId="6" borderId="0" xfId="1" applyFont="1" applyFill="1"/>
    <xf numFmtId="38" fontId="14" fillId="6" borderId="0" xfId="1" applyFont="1" applyFill="1"/>
    <xf numFmtId="0" fontId="18" fillId="0" borderId="0" xfId="0" applyFont="1"/>
    <xf numFmtId="0" fontId="0" fillId="0" borderId="27" xfId="0" applyBorder="1" applyAlignment="1">
      <alignment vertical="center"/>
    </xf>
    <xf numFmtId="0" fontId="4" fillId="0" borderId="66" xfId="0" applyFont="1" applyBorder="1" applyAlignment="1">
      <alignment vertical="center"/>
    </xf>
    <xf numFmtId="38" fontId="11" fillId="6" borderId="0" xfId="0" applyNumberFormat="1" applyFont="1" applyFill="1" applyBorder="1" applyAlignment="1">
      <alignment vertical="center"/>
    </xf>
    <xf numFmtId="38" fontId="4" fillId="0" borderId="0" xfId="0" applyNumberFormat="1" applyFont="1"/>
    <xf numFmtId="0" fontId="11" fillId="0" borderId="31" xfId="0" applyFont="1" applyFill="1" applyBorder="1" applyAlignment="1">
      <alignment vertical="center"/>
    </xf>
    <xf numFmtId="38" fontId="16" fillId="7" borderId="27" xfId="1" applyFont="1" applyFill="1" applyBorder="1"/>
    <xf numFmtId="0" fontId="0" fillId="0" borderId="12" xfId="0" applyBorder="1" applyAlignment="1">
      <alignment vertical="center"/>
    </xf>
    <xf numFmtId="0" fontId="11" fillId="6" borderId="0" xfId="0" applyFont="1" applyFill="1" applyBorder="1" applyAlignment="1">
      <alignment vertical="center"/>
    </xf>
    <xf numFmtId="38" fontId="4" fillId="0" borderId="0" xfId="1" applyFont="1" applyBorder="1" applyAlignment="1">
      <alignment horizontal="left" vertical="center"/>
    </xf>
    <xf numFmtId="38" fontId="11" fillId="6" borderId="0" xfId="1" applyFont="1" applyFill="1" applyBorder="1" applyAlignment="1">
      <alignment horizontal="center" vertical="center"/>
    </xf>
    <xf numFmtId="38" fontId="11" fillId="6" borderId="0" xfId="1" applyFont="1" applyFill="1" applyBorder="1"/>
    <xf numFmtId="38" fontId="4" fillId="0" borderId="0" xfId="1" applyFont="1" applyBorder="1" applyAlignment="1">
      <alignment horizontal="left"/>
    </xf>
    <xf numFmtId="38" fontId="4" fillId="0" borderId="0" xfId="1" applyFont="1" applyAlignment="1">
      <alignment horizontal="left"/>
    </xf>
    <xf numFmtId="1" fontId="17" fillId="0" borderId="30" xfId="1" applyNumberFormat="1" applyFont="1" applyBorder="1" applyAlignment="1">
      <alignment horizontal="center" vertical="center"/>
    </xf>
    <xf numFmtId="49" fontId="4" fillId="0" borderId="36" xfId="0" applyNumberFormat="1" applyFont="1" applyBorder="1" applyAlignment="1">
      <alignment vertical="center"/>
    </xf>
    <xf numFmtId="49" fontId="4" fillId="0" borderId="27" xfId="0" applyNumberFormat="1" applyFont="1" applyBorder="1" applyAlignment="1">
      <alignment vertical="center"/>
    </xf>
    <xf numFmtId="0" fontId="4" fillId="0" borderId="36" xfId="0" applyFont="1" applyBorder="1" applyAlignment="1">
      <alignment horizontal="left" vertical="center"/>
    </xf>
    <xf numFmtId="49" fontId="4" fillId="0" borderId="27" xfId="0" applyNumberFormat="1" applyFont="1" applyBorder="1" applyAlignment="1">
      <alignment horizontal="left" vertical="center"/>
    </xf>
    <xf numFmtId="49" fontId="19" fillId="0" borderId="27" xfId="0" applyNumberFormat="1" applyFont="1" applyBorder="1" applyAlignment="1">
      <alignment vertical="center"/>
    </xf>
    <xf numFmtId="49" fontId="4" fillId="0" borderId="12" xfId="0" applyNumberFormat="1" applyFont="1" applyBorder="1" applyAlignment="1">
      <alignment vertical="center"/>
    </xf>
    <xf numFmtId="38" fontId="11" fillId="0" borderId="0" xfId="1" applyFont="1"/>
    <xf numFmtId="6" fontId="7" fillId="0" borderId="0" xfId="2" applyFont="1"/>
    <xf numFmtId="38" fontId="11" fillId="0" borderId="39" xfId="1" applyFont="1" applyFill="1" applyBorder="1" applyAlignment="1">
      <alignment horizontal="right" vertical="center"/>
    </xf>
    <xf numFmtId="38" fontId="17" fillId="0" borderId="0" xfId="1" applyFont="1" applyFill="1" applyAlignment="1">
      <alignment horizontal="center"/>
    </xf>
    <xf numFmtId="38" fontId="6" fillId="0" borderId="0" xfId="1" applyFont="1" applyFill="1" applyAlignment="1">
      <alignment horizontal="center" vertical="center"/>
    </xf>
    <xf numFmtId="38" fontId="17" fillId="0" borderId="12" xfId="1" applyFont="1" applyFill="1" applyBorder="1" applyAlignment="1">
      <alignment horizontal="center" vertical="center"/>
    </xf>
    <xf numFmtId="0" fontId="0" fillId="0" borderId="0" xfId="0" applyFill="1" applyAlignment="1">
      <alignment vertical="center"/>
    </xf>
    <xf numFmtId="0" fontId="6" fillId="0" borderId="0" xfId="0" applyFont="1" applyFill="1" applyAlignment="1">
      <alignment vertical="center"/>
    </xf>
    <xf numFmtId="38" fontId="20" fillId="0" borderId="5" xfId="1" applyFont="1" applyFill="1" applyBorder="1" applyAlignment="1">
      <alignment horizontal="center" vertical="center"/>
    </xf>
    <xf numFmtId="38" fontId="17" fillId="0" borderId="3" xfId="1" applyFont="1" applyFill="1" applyBorder="1" applyAlignment="1">
      <alignment horizontal="center" vertical="center"/>
    </xf>
    <xf numFmtId="38" fontId="6" fillId="0" borderId="1" xfId="1" applyFont="1" applyFill="1" applyBorder="1" applyAlignment="1">
      <alignment horizontal="center" vertical="center"/>
    </xf>
    <xf numFmtId="0" fontId="17" fillId="0" borderId="2" xfId="0" applyFont="1" applyFill="1" applyBorder="1" applyAlignment="1">
      <alignment horizontal="center" vertical="center"/>
    </xf>
    <xf numFmtId="38" fontId="17" fillId="0" borderId="0" xfId="1" applyFont="1" applyFill="1" applyBorder="1" applyAlignment="1">
      <alignment horizontal="center" vertical="center"/>
    </xf>
    <xf numFmtId="38" fontId="6" fillId="0" borderId="5" xfId="1" applyFont="1" applyFill="1" applyBorder="1" applyAlignment="1">
      <alignment horizontal="center" vertical="center"/>
    </xf>
    <xf numFmtId="0" fontId="6" fillId="0" borderId="12" xfId="0" applyFont="1" applyFill="1" applyBorder="1" applyAlignment="1">
      <alignment horizontal="center"/>
    </xf>
    <xf numFmtId="38" fontId="6" fillId="0" borderId="12" xfId="1" applyFont="1" applyFill="1" applyBorder="1" applyAlignment="1">
      <alignment horizontal="left" vertical="center"/>
    </xf>
    <xf numFmtId="0" fontId="17" fillId="0" borderId="3" xfId="0" applyFont="1" applyFill="1" applyBorder="1" applyAlignment="1">
      <alignment horizontal="center" vertical="center"/>
    </xf>
    <xf numFmtId="0" fontId="6" fillId="0" borderId="2" xfId="0" applyFont="1" applyFill="1" applyBorder="1" applyAlignment="1">
      <alignment horizontal="center" vertical="center"/>
    </xf>
    <xf numFmtId="38" fontId="6" fillId="0" borderId="0" xfId="1" applyFont="1" applyFill="1" applyBorder="1" applyAlignment="1">
      <alignment horizontal="center" vertical="center"/>
    </xf>
    <xf numFmtId="0" fontId="0" fillId="0" borderId="0" xfId="0" applyFill="1" applyBorder="1" applyAlignment="1">
      <alignment vertical="center"/>
    </xf>
    <xf numFmtId="38" fontId="17" fillId="0" borderId="0" xfId="1" applyFont="1" applyFill="1" applyBorder="1" applyAlignment="1">
      <alignment vertical="center"/>
    </xf>
    <xf numFmtId="38" fontId="7" fillId="0" borderId="0" xfId="1" applyFont="1" applyFill="1" applyBorder="1" applyAlignment="1">
      <alignment horizontal="left"/>
    </xf>
    <xf numFmtId="38" fontId="31" fillId="0" borderId="0" xfId="1" applyFont="1" applyFill="1" applyBorder="1" applyAlignment="1">
      <alignment horizontal="center" vertical="center"/>
    </xf>
    <xf numFmtId="38" fontId="17" fillId="0" borderId="0" xfId="1" applyFont="1" applyFill="1" applyBorder="1" applyAlignment="1">
      <alignment horizontal="center"/>
    </xf>
    <xf numFmtId="38" fontId="17" fillId="4" borderId="2" xfId="1" applyFont="1" applyFill="1" applyBorder="1" applyAlignment="1">
      <alignment horizontal="center" vertical="center"/>
    </xf>
    <xf numFmtId="38" fontId="17" fillId="4" borderId="2" xfId="1" applyFont="1" applyFill="1" applyBorder="1" applyAlignment="1">
      <alignment horizontal="center" vertical="center" shrinkToFit="1"/>
    </xf>
    <xf numFmtId="38" fontId="17" fillId="4" borderId="5" xfId="1" applyFont="1" applyFill="1" applyBorder="1" applyAlignment="1">
      <alignment horizontal="center" vertical="center"/>
    </xf>
    <xf numFmtId="38" fontId="11" fillId="4" borderId="2" xfId="1" applyFont="1" applyFill="1" applyBorder="1" applyAlignment="1">
      <alignment horizontal="center" vertical="center"/>
    </xf>
    <xf numFmtId="0" fontId="11" fillId="4" borderId="2" xfId="0" applyFont="1" applyFill="1" applyBorder="1" applyAlignment="1">
      <alignment horizontal="center" vertical="center"/>
    </xf>
    <xf numFmtId="38" fontId="11" fillId="4" borderId="5" xfId="1" applyFont="1" applyFill="1" applyBorder="1" applyAlignment="1">
      <alignment horizontal="center" vertical="center"/>
    </xf>
    <xf numFmtId="38" fontId="4" fillId="0" borderId="56" xfId="1" applyFont="1" applyFill="1" applyBorder="1" applyAlignment="1">
      <alignment horizontal="right" vertical="center"/>
    </xf>
    <xf numFmtId="0" fontId="16" fillId="6" borderId="0" xfId="0" applyFont="1" applyFill="1" applyAlignment="1">
      <alignment horizontal="center"/>
    </xf>
    <xf numFmtId="0" fontId="16" fillId="0" borderId="0" xfId="0" applyFont="1" applyAlignment="1">
      <alignment horizontal="center" vertical="center"/>
    </xf>
    <xf numFmtId="0" fontId="16" fillId="0" borderId="12" xfId="0" applyFont="1" applyBorder="1" applyAlignment="1">
      <alignment horizontal="center" vertical="center"/>
    </xf>
    <xf numFmtId="0" fontId="16" fillId="0" borderId="33" xfId="0" applyFont="1" applyBorder="1" applyAlignment="1">
      <alignment horizontal="center" vertical="center"/>
    </xf>
    <xf numFmtId="0" fontId="16" fillId="0" borderId="31" xfId="0" applyFont="1" applyBorder="1" applyAlignment="1">
      <alignment horizontal="center" vertical="center"/>
    </xf>
    <xf numFmtId="0" fontId="16" fillId="0" borderId="32" xfId="0" applyFont="1" applyBorder="1" applyAlignment="1">
      <alignment horizontal="center" vertical="center"/>
    </xf>
    <xf numFmtId="0" fontId="16" fillId="0" borderId="2" xfId="0" applyFont="1" applyBorder="1" applyAlignment="1">
      <alignment horizontal="center" vertical="center"/>
    </xf>
    <xf numFmtId="0" fontId="16" fillId="6" borderId="31" xfId="0" applyFont="1" applyFill="1" applyBorder="1" applyAlignment="1">
      <alignment horizontal="center" vertical="center"/>
    </xf>
    <xf numFmtId="0" fontId="16" fillId="0" borderId="39" xfId="0" applyFont="1" applyBorder="1" applyAlignment="1">
      <alignment horizontal="center" vertical="center"/>
    </xf>
    <xf numFmtId="0" fontId="16" fillId="6" borderId="33" xfId="0" applyFont="1" applyFill="1" applyBorder="1" applyAlignment="1">
      <alignment horizontal="center" vertical="center"/>
    </xf>
    <xf numFmtId="0" fontId="16" fillId="0" borderId="7" xfId="0" applyFont="1" applyBorder="1" applyAlignment="1">
      <alignment horizontal="center" vertical="center"/>
    </xf>
    <xf numFmtId="0" fontId="16" fillId="0" borderId="62" xfId="0" applyFont="1" applyBorder="1" applyAlignment="1">
      <alignment horizontal="center" vertical="center"/>
    </xf>
    <xf numFmtId="0" fontId="16" fillId="6" borderId="39" xfId="0" applyFont="1" applyFill="1" applyBorder="1" applyAlignment="1">
      <alignment horizontal="center" vertical="center"/>
    </xf>
    <xf numFmtId="0" fontId="16" fillId="0" borderId="30" xfId="0" applyFont="1" applyBorder="1" applyAlignment="1">
      <alignment horizontal="center" vertical="center"/>
    </xf>
    <xf numFmtId="0" fontId="16" fillId="0" borderId="6" xfId="0" applyFont="1" applyBorder="1" applyAlignment="1">
      <alignment horizontal="center" vertical="center"/>
    </xf>
    <xf numFmtId="0" fontId="16" fillId="0" borderId="46" xfId="0" applyFont="1" applyBorder="1" applyAlignment="1">
      <alignment horizontal="center" vertical="center"/>
    </xf>
    <xf numFmtId="0" fontId="16" fillId="6" borderId="30" xfId="0" applyFont="1" applyFill="1" applyBorder="1" applyAlignment="1">
      <alignment horizontal="center" vertical="center"/>
    </xf>
    <xf numFmtId="0" fontId="16" fillId="0" borderId="1" xfId="0" applyFont="1" applyBorder="1" applyAlignment="1">
      <alignment horizontal="center" vertical="center"/>
    </xf>
    <xf numFmtId="0" fontId="16" fillId="0" borderId="0" xfId="0" applyFont="1" applyBorder="1" applyAlignment="1">
      <alignment horizontal="center" vertical="center"/>
    </xf>
    <xf numFmtId="0" fontId="16" fillId="0" borderId="9"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38" fontId="16" fillId="0" borderId="12" xfId="1" applyFont="1" applyBorder="1" applyAlignment="1">
      <alignment horizontal="center" vertical="center"/>
    </xf>
    <xf numFmtId="38" fontId="16" fillId="0" borderId="0" xfId="1" applyFont="1" applyBorder="1" applyAlignment="1">
      <alignment horizontal="center"/>
    </xf>
    <xf numFmtId="0" fontId="16" fillId="0" borderId="0" xfId="0" applyFont="1" applyBorder="1" applyAlignment="1">
      <alignment horizontal="center"/>
    </xf>
    <xf numFmtId="38" fontId="4" fillId="0" borderId="0" xfId="1" applyFont="1" applyFill="1" applyBorder="1" applyAlignment="1">
      <alignment horizontal="right" vertical="center"/>
    </xf>
    <xf numFmtId="38" fontId="4" fillId="0" borderId="57" xfId="1" applyFont="1" applyFill="1" applyBorder="1" applyAlignment="1">
      <alignment horizontal="right" vertical="center"/>
    </xf>
    <xf numFmtId="38" fontId="4" fillId="0" borderId="15" xfId="1" applyFont="1" applyFill="1" applyBorder="1" applyAlignment="1">
      <alignment horizontal="right" vertical="center"/>
    </xf>
    <xf numFmtId="38" fontId="11" fillId="0" borderId="0" xfId="1" applyFont="1" applyFill="1"/>
    <xf numFmtId="38" fontId="11" fillId="0" borderId="12" xfId="1" applyFont="1" applyFill="1" applyBorder="1" applyAlignment="1">
      <alignment horizontal="center" vertical="center"/>
    </xf>
    <xf numFmtId="38" fontId="11" fillId="0" borderId="12" xfId="1" applyFont="1" applyFill="1" applyBorder="1" applyAlignment="1">
      <alignment vertical="center"/>
    </xf>
    <xf numFmtId="0" fontId="11" fillId="0" borderId="38" xfId="0" applyFont="1" applyFill="1" applyBorder="1" applyAlignment="1">
      <alignment vertical="center"/>
    </xf>
    <xf numFmtId="0" fontId="4" fillId="0" borderId="31" xfId="0" applyFont="1" applyFill="1" applyBorder="1" applyAlignment="1">
      <alignment vertical="center"/>
    </xf>
    <xf numFmtId="38" fontId="11" fillId="0" borderId="12" xfId="1" applyFont="1" applyFill="1" applyBorder="1" applyAlignment="1">
      <alignment horizontal="right" vertical="center"/>
    </xf>
    <xf numFmtId="38" fontId="11" fillId="0" borderId="4" xfId="1" applyFont="1" applyFill="1" applyBorder="1" applyAlignment="1">
      <alignment vertical="center"/>
    </xf>
    <xf numFmtId="38" fontId="16" fillId="0" borderId="12" xfId="0" applyNumberFormat="1" applyFont="1" applyFill="1" applyBorder="1" applyAlignment="1">
      <alignment vertical="center"/>
    </xf>
    <xf numFmtId="38" fontId="16" fillId="0" borderId="27" xfId="1" applyFont="1" applyFill="1" applyBorder="1" applyAlignment="1">
      <alignment vertical="center"/>
    </xf>
    <xf numFmtId="38" fontId="16" fillId="0" borderId="27" xfId="1" applyFont="1" applyFill="1" applyBorder="1"/>
    <xf numFmtId="0" fontId="11" fillId="0" borderId="0" xfId="0" applyFont="1" applyFill="1" applyBorder="1" applyAlignment="1">
      <alignment vertical="center"/>
    </xf>
    <xf numFmtId="38" fontId="11" fillId="0" borderId="0" xfId="1" applyFont="1" applyFill="1" applyBorder="1" applyAlignment="1">
      <alignment vertical="center"/>
    </xf>
    <xf numFmtId="38" fontId="11" fillId="0" borderId="0" xfId="1" applyFont="1" applyFill="1" applyBorder="1" applyAlignment="1">
      <alignment horizontal="center" vertical="center"/>
    </xf>
    <xf numFmtId="38" fontId="11" fillId="0" borderId="0" xfId="1" applyFont="1" applyFill="1" applyBorder="1"/>
    <xf numFmtId="0" fontId="16" fillId="0" borderId="30" xfId="0" applyFont="1" applyFill="1" applyBorder="1" applyAlignment="1">
      <alignment horizontal="center" vertical="center"/>
    </xf>
    <xf numFmtId="38" fontId="4" fillId="0" borderId="19" xfId="1" applyFont="1" applyFill="1" applyBorder="1" applyAlignment="1">
      <alignment horizontal="right" vertical="center"/>
    </xf>
    <xf numFmtId="0" fontId="4" fillId="0" borderId="0" xfId="0" applyFont="1" applyFill="1" applyAlignment="1">
      <alignment vertical="center"/>
    </xf>
    <xf numFmtId="38" fontId="17" fillId="0" borderId="0" xfId="1" applyFont="1" applyFill="1" applyAlignment="1">
      <alignment horizontal="center" vertical="center"/>
    </xf>
    <xf numFmtId="0" fontId="4" fillId="0" borderId="0" xfId="0" applyFont="1" applyFill="1" applyAlignment="1">
      <alignment horizontal="left" vertical="center"/>
    </xf>
    <xf numFmtId="38" fontId="4" fillId="0" borderId="0" xfId="1" applyFont="1" applyFill="1" applyAlignment="1">
      <alignment vertical="center"/>
    </xf>
    <xf numFmtId="38" fontId="14" fillId="0" borderId="0" xfId="1" applyFont="1" applyFill="1" applyAlignment="1">
      <alignment vertical="center"/>
    </xf>
    <xf numFmtId="38" fontId="4" fillId="0" borderId="40" xfId="1" applyFont="1" applyFill="1" applyBorder="1" applyAlignment="1">
      <alignment horizontal="right" vertical="center"/>
    </xf>
    <xf numFmtId="0" fontId="4" fillId="0" borderId="39" xfId="0" applyFont="1" applyFill="1" applyBorder="1" applyAlignment="1">
      <alignment vertical="center"/>
    </xf>
    <xf numFmtId="0" fontId="16" fillId="0" borderId="31" xfId="0" applyFont="1" applyFill="1" applyBorder="1" applyAlignment="1">
      <alignment horizontal="center" vertical="center"/>
    </xf>
    <xf numFmtId="0" fontId="4" fillId="0" borderId="38" xfId="0" applyFont="1" applyFill="1" applyBorder="1" applyAlignment="1">
      <alignment vertical="center"/>
    </xf>
    <xf numFmtId="38" fontId="4" fillId="0" borderId="50" xfId="1" applyFont="1" applyFill="1" applyBorder="1" applyAlignment="1">
      <alignment horizontal="right" vertical="center"/>
    </xf>
    <xf numFmtId="0" fontId="4" fillId="0" borderId="30" xfId="0" applyFont="1" applyFill="1" applyBorder="1" applyAlignment="1">
      <alignment vertical="center"/>
    </xf>
    <xf numFmtId="38" fontId="4" fillId="0" borderId="56" xfId="1" applyFont="1" applyFill="1" applyBorder="1" applyAlignment="1">
      <alignment vertical="center"/>
    </xf>
    <xf numFmtId="38" fontId="4" fillId="0" borderId="11" xfId="1" applyFont="1" applyFill="1" applyBorder="1" applyAlignment="1">
      <alignment vertical="center"/>
    </xf>
    <xf numFmtId="0" fontId="0" fillId="0" borderId="0" xfId="0"/>
    <xf numFmtId="38" fontId="11" fillId="9" borderId="2" xfId="1" applyFont="1" applyFill="1" applyBorder="1" applyAlignment="1">
      <alignment horizontal="center" vertical="center"/>
    </xf>
    <xf numFmtId="38" fontId="20" fillId="0" borderId="4" xfId="1" applyFont="1" applyFill="1" applyBorder="1" applyAlignment="1">
      <alignment horizontal="center" vertical="center"/>
    </xf>
    <xf numFmtId="38" fontId="20" fillId="0" borderId="1" xfId="1" applyFont="1" applyFill="1" applyBorder="1" applyAlignment="1">
      <alignment horizontal="center" vertical="center"/>
    </xf>
    <xf numFmtId="38" fontId="11" fillId="10" borderId="31" xfId="1" applyFont="1" applyFill="1" applyBorder="1" applyAlignment="1">
      <alignment vertical="center"/>
    </xf>
    <xf numFmtId="38" fontId="11" fillId="10" borderId="5" xfId="1" applyFont="1" applyFill="1" applyBorder="1" applyAlignment="1">
      <alignment vertical="center"/>
    </xf>
    <xf numFmtId="38" fontId="4" fillId="0" borderId="29" xfId="1" applyFont="1" applyFill="1" applyBorder="1" applyAlignment="1">
      <alignment horizontal="right" vertical="center"/>
    </xf>
    <xf numFmtId="38" fontId="4" fillId="0" borderId="28" xfId="1" applyFont="1" applyFill="1" applyBorder="1" applyAlignment="1">
      <alignment horizontal="right" vertical="center"/>
    </xf>
    <xf numFmtId="38" fontId="11" fillId="10" borderId="32" xfId="1" applyFont="1" applyFill="1" applyBorder="1" applyAlignment="1">
      <alignment vertical="center"/>
    </xf>
    <xf numFmtId="0" fontId="4" fillId="0" borderId="53" xfId="0" applyFont="1" applyFill="1" applyBorder="1" applyAlignment="1">
      <alignment vertical="center"/>
    </xf>
    <xf numFmtId="0" fontId="4" fillId="0" borderId="32" xfId="0" applyFont="1" applyFill="1" applyBorder="1" applyAlignment="1">
      <alignment vertical="center"/>
    </xf>
    <xf numFmtId="38" fontId="4" fillId="0" borderId="40" xfId="1" applyFont="1" applyFill="1" applyBorder="1" applyAlignment="1">
      <alignment vertical="center"/>
    </xf>
    <xf numFmtId="0" fontId="11" fillId="0" borderId="0" xfId="0" applyFont="1" applyBorder="1" applyAlignment="1"/>
    <xf numFmtId="0" fontId="11" fillId="0" borderId="0" xfId="0" applyFont="1" applyBorder="1" applyAlignment="1">
      <alignment vertical="center"/>
    </xf>
    <xf numFmtId="38" fontId="4" fillId="0" borderId="49" xfId="1" applyFont="1" applyFill="1" applyBorder="1" applyAlignment="1">
      <alignment horizontal="right" vertical="center"/>
    </xf>
    <xf numFmtId="38" fontId="4" fillId="0" borderId="51" xfId="1" applyFont="1" applyFill="1" applyBorder="1" applyAlignment="1">
      <alignment horizontal="right" vertical="center"/>
    </xf>
    <xf numFmtId="38" fontId="4" fillId="0" borderId="52" xfId="1" applyFont="1" applyFill="1" applyBorder="1" applyAlignment="1">
      <alignment horizontal="right" vertical="center"/>
    </xf>
    <xf numFmtId="0" fontId="4" fillId="0" borderId="45" xfId="0" applyFont="1" applyFill="1" applyBorder="1" applyAlignment="1">
      <alignment vertical="center"/>
    </xf>
    <xf numFmtId="38" fontId="11" fillId="10" borderId="31" xfId="1" applyFont="1" applyFill="1" applyBorder="1" applyAlignment="1">
      <alignment horizontal="right" vertical="center"/>
    </xf>
    <xf numFmtId="0" fontId="0" fillId="0" borderId="0" xfId="0"/>
    <xf numFmtId="38" fontId="11" fillId="0" borderId="6" xfId="1" applyFont="1" applyFill="1" applyBorder="1" applyAlignment="1">
      <alignment vertical="center"/>
    </xf>
    <xf numFmtId="38" fontId="4" fillId="0" borderId="59" xfId="1" applyFont="1" applyFill="1" applyBorder="1" applyAlignment="1">
      <alignment horizontal="right" vertical="center"/>
    </xf>
    <xf numFmtId="38" fontId="4" fillId="0" borderId="55" xfId="1" applyFont="1" applyFill="1" applyBorder="1" applyAlignment="1">
      <alignment vertical="center"/>
    </xf>
    <xf numFmtId="38" fontId="4" fillId="0" borderId="57" xfId="1" applyFont="1" applyFill="1" applyBorder="1" applyAlignment="1">
      <alignment vertical="center"/>
    </xf>
    <xf numFmtId="38" fontId="4" fillId="0" borderId="21" xfId="1" applyFont="1" applyFill="1" applyBorder="1" applyAlignment="1">
      <alignment vertical="center"/>
    </xf>
    <xf numFmtId="38" fontId="4" fillId="0" borderId="21" xfId="1" applyFont="1" applyFill="1" applyBorder="1" applyAlignment="1">
      <alignment horizontal="right" vertical="center"/>
    </xf>
    <xf numFmtId="38" fontId="4" fillId="0" borderId="38" xfId="1" applyFont="1" applyFill="1" applyBorder="1" applyAlignment="1">
      <alignment horizontal="right" vertical="center"/>
    </xf>
    <xf numFmtId="38" fontId="4" fillId="0" borderId="64" xfId="1" applyFont="1" applyFill="1" applyBorder="1" applyAlignment="1">
      <alignment horizontal="right" vertical="center"/>
    </xf>
    <xf numFmtId="38" fontId="11" fillId="10" borderId="33" xfId="1" applyFont="1" applyFill="1" applyBorder="1" applyAlignment="1">
      <alignment vertical="center"/>
    </xf>
    <xf numFmtId="38" fontId="4" fillId="0" borderId="53" xfId="1" applyFont="1" applyFill="1" applyBorder="1" applyAlignment="1">
      <alignment horizontal="right" vertical="center"/>
    </xf>
    <xf numFmtId="38" fontId="4" fillId="0" borderId="15" xfId="1" applyFont="1" applyFill="1" applyBorder="1" applyAlignment="1">
      <alignment vertical="center"/>
    </xf>
    <xf numFmtId="38" fontId="4" fillId="0" borderId="18" xfId="1" applyFont="1" applyFill="1" applyBorder="1" applyAlignment="1">
      <alignment horizontal="right" vertical="center"/>
    </xf>
    <xf numFmtId="38" fontId="4" fillId="0" borderId="51" xfId="1" applyFont="1" applyFill="1" applyBorder="1" applyAlignment="1">
      <alignment vertical="center"/>
    </xf>
    <xf numFmtId="38" fontId="11" fillId="10" borderId="32" xfId="1" applyFont="1" applyFill="1" applyBorder="1" applyAlignment="1">
      <alignment horizontal="right" vertical="center"/>
    </xf>
    <xf numFmtId="38" fontId="4" fillId="0" borderId="63" xfId="1" applyFont="1" applyFill="1" applyBorder="1" applyAlignment="1">
      <alignment horizontal="right" vertical="center"/>
    </xf>
    <xf numFmtId="38" fontId="11" fillId="10" borderId="12" xfId="1" applyFont="1" applyFill="1" applyBorder="1" applyAlignment="1">
      <alignment vertical="center"/>
    </xf>
    <xf numFmtId="0" fontId="11" fillId="0" borderId="42" xfId="0" applyFont="1" applyFill="1" applyBorder="1" applyAlignment="1">
      <alignment vertical="center"/>
    </xf>
    <xf numFmtId="0" fontId="4" fillId="0" borderId="35" xfId="0" applyFont="1" applyBorder="1" applyAlignment="1">
      <alignment horizontal="center" vertical="center" shrinkToFit="1"/>
    </xf>
    <xf numFmtId="38" fontId="17" fillId="0" borderId="0" xfId="1" applyFont="1" applyAlignment="1">
      <alignment horizontal="right" vertical="center"/>
    </xf>
    <xf numFmtId="0" fontId="4" fillId="0" borderId="68" xfId="0" applyFont="1" applyBorder="1" applyAlignment="1">
      <alignment horizontal="center" vertical="center" shrinkToFit="1"/>
    </xf>
    <xf numFmtId="0" fontId="17" fillId="0" borderId="45" xfId="1" quotePrefix="1" applyNumberFormat="1" applyFont="1" applyBorder="1" applyAlignment="1">
      <alignment horizontal="center" vertical="center" shrinkToFit="1"/>
    </xf>
    <xf numFmtId="0" fontId="17" fillId="0" borderId="38" xfId="1" quotePrefix="1" applyNumberFormat="1" applyFont="1" applyBorder="1" applyAlignment="1" applyProtection="1">
      <alignment horizontal="center" vertical="center" wrapText="1" shrinkToFit="1"/>
    </xf>
    <xf numFmtId="0" fontId="0" fillId="0" borderId="71" xfId="0" applyBorder="1" applyAlignment="1">
      <alignment horizontal="left" vertical="center" wrapText="1"/>
    </xf>
    <xf numFmtId="0" fontId="7" fillId="0" borderId="0" xfId="0" applyFont="1" applyAlignment="1">
      <alignment horizontal="center" vertical="center"/>
    </xf>
    <xf numFmtId="38" fontId="4" fillId="0" borderId="54" xfId="1" applyFont="1" applyFill="1" applyBorder="1" applyAlignment="1">
      <alignment horizontal="right" vertical="center"/>
    </xf>
    <xf numFmtId="38" fontId="4" fillId="0" borderId="12" xfId="1" applyFont="1" applyFill="1" applyBorder="1" applyAlignment="1">
      <alignment horizontal="right" vertical="center"/>
    </xf>
    <xf numFmtId="38" fontId="11" fillId="10" borderId="30" xfId="1" applyFont="1" applyFill="1" applyBorder="1" applyAlignment="1">
      <alignment vertical="center"/>
    </xf>
    <xf numFmtId="38" fontId="11" fillId="10" borderId="44" xfId="1" applyFont="1" applyFill="1" applyBorder="1" applyAlignment="1">
      <alignment vertical="center"/>
    </xf>
    <xf numFmtId="38" fontId="11" fillId="10" borderId="39" xfId="1" applyFont="1" applyFill="1" applyBorder="1" applyAlignment="1">
      <alignment vertical="center"/>
    </xf>
    <xf numFmtId="38" fontId="4" fillId="0" borderId="47" xfId="1" applyFont="1" applyFill="1" applyBorder="1" applyAlignment="1">
      <alignment horizontal="right" vertical="center"/>
    </xf>
    <xf numFmtId="38" fontId="4" fillId="0" borderId="55" xfId="1" applyFont="1" applyFill="1" applyBorder="1" applyAlignment="1">
      <alignment horizontal="right" vertical="center"/>
    </xf>
    <xf numFmtId="38" fontId="4" fillId="0" borderId="17" xfId="1" applyFont="1" applyFill="1" applyBorder="1" applyAlignment="1">
      <alignment horizontal="right" vertical="center"/>
    </xf>
    <xf numFmtId="38" fontId="4" fillId="0" borderId="11" xfId="1" applyFont="1" applyFill="1" applyBorder="1" applyAlignment="1">
      <alignment horizontal="right" vertical="center"/>
    </xf>
    <xf numFmtId="38" fontId="4" fillId="0" borderId="62" xfId="1" applyFont="1" applyFill="1" applyBorder="1" applyAlignment="1">
      <alignment horizontal="center" vertical="center"/>
    </xf>
    <xf numFmtId="38" fontId="4" fillId="0" borderId="8" xfId="1" applyFont="1" applyFill="1" applyBorder="1" applyAlignment="1">
      <alignment horizontal="center" vertical="center"/>
    </xf>
    <xf numFmtId="38" fontId="4" fillId="0" borderId="2" xfId="1" applyFont="1" applyFill="1" applyBorder="1" applyAlignment="1">
      <alignment horizontal="right" vertical="center"/>
    </xf>
    <xf numFmtId="38" fontId="4" fillId="0" borderId="17" xfId="1" applyFont="1" applyFill="1" applyBorder="1" applyAlignment="1">
      <alignment vertical="center"/>
    </xf>
    <xf numFmtId="38" fontId="4" fillId="0" borderId="46" xfId="1" applyFont="1" applyFill="1" applyBorder="1" applyAlignment="1">
      <alignment vertical="center"/>
    </xf>
    <xf numFmtId="38" fontId="4" fillId="0" borderId="48" xfId="1" applyFont="1" applyFill="1" applyBorder="1" applyAlignment="1">
      <alignment horizontal="right" vertical="center"/>
    </xf>
    <xf numFmtId="38" fontId="4" fillId="0" borderId="60" xfId="1" applyFont="1" applyFill="1" applyBorder="1" applyAlignment="1">
      <alignment horizontal="right" vertical="center"/>
    </xf>
    <xf numFmtId="38" fontId="4" fillId="0" borderId="52" xfId="1" applyFont="1" applyFill="1" applyBorder="1" applyAlignment="1">
      <alignment vertical="center"/>
    </xf>
    <xf numFmtId="38" fontId="4" fillId="0" borderId="12" xfId="1" applyFont="1" applyFill="1" applyBorder="1" applyAlignment="1">
      <alignment vertical="center"/>
    </xf>
    <xf numFmtId="38" fontId="4" fillId="0" borderId="16" xfId="1" applyFont="1" applyFill="1" applyBorder="1" applyAlignment="1">
      <alignment horizontal="right" vertical="center"/>
    </xf>
    <xf numFmtId="38" fontId="4" fillId="0" borderId="20" xfId="1" applyFont="1" applyFill="1" applyBorder="1" applyAlignment="1">
      <alignment horizontal="right" vertical="center"/>
    </xf>
    <xf numFmtId="38" fontId="4" fillId="0" borderId="65" xfId="1" applyFont="1" applyFill="1" applyBorder="1" applyAlignment="1">
      <alignment horizontal="right" vertical="center"/>
    </xf>
    <xf numFmtId="38" fontId="14" fillId="0" borderId="0" xfId="1" applyFont="1" applyFill="1" applyBorder="1" applyAlignment="1">
      <alignment vertical="center"/>
    </xf>
    <xf numFmtId="38" fontId="4" fillId="0" borderId="45" xfId="1" applyFont="1" applyFill="1" applyBorder="1" applyAlignment="1">
      <alignment horizontal="right" vertical="center"/>
    </xf>
    <xf numFmtId="38" fontId="4" fillId="0" borderId="22" xfId="1" applyFont="1" applyFill="1" applyBorder="1" applyAlignment="1">
      <alignment horizontal="right" vertical="center"/>
    </xf>
    <xf numFmtId="38" fontId="4" fillId="0" borderId="26" xfId="1" applyFont="1" applyFill="1" applyBorder="1" applyAlignment="1">
      <alignment horizontal="right" vertical="center"/>
    </xf>
    <xf numFmtId="38" fontId="26" fillId="0" borderId="63" xfId="1" applyFont="1" applyFill="1" applyBorder="1" applyAlignment="1">
      <alignment vertical="center"/>
    </xf>
    <xf numFmtId="38" fontId="4" fillId="0" borderId="47" xfId="1" applyFont="1" applyFill="1" applyBorder="1" applyAlignment="1">
      <alignment vertical="center"/>
    </xf>
    <xf numFmtId="38" fontId="4" fillId="0" borderId="48" xfId="1" applyFont="1" applyFill="1" applyBorder="1" applyAlignment="1">
      <alignment vertical="center"/>
    </xf>
    <xf numFmtId="38" fontId="4" fillId="0" borderId="50" xfId="1" applyFont="1" applyFill="1" applyBorder="1" applyAlignment="1">
      <alignment vertical="center"/>
    </xf>
    <xf numFmtId="38" fontId="4" fillId="0" borderId="61" xfId="1" applyFont="1" applyFill="1" applyBorder="1" applyAlignment="1">
      <alignment vertical="center"/>
    </xf>
    <xf numFmtId="38" fontId="20" fillId="5" borderId="12" xfId="1" applyFont="1" applyFill="1" applyBorder="1" applyAlignment="1">
      <alignment horizontal="center" vertical="center" shrinkToFit="1"/>
    </xf>
    <xf numFmtId="38" fontId="3" fillId="10" borderId="7" xfId="1" applyFont="1" applyFill="1" applyBorder="1" applyAlignment="1">
      <alignment horizontal="center" shrinkToFit="1"/>
    </xf>
    <xf numFmtId="38" fontId="24" fillId="0" borderId="0" xfId="1" applyFont="1"/>
    <xf numFmtId="0" fontId="34" fillId="0" borderId="0" xfId="0" applyFont="1" applyAlignment="1">
      <alignment horizontal="center" vertical="center"/>
    </xf>
    <xf numFmtId="0" fontId="16" fillId="0" borderId="33" xfId="0" applyFont="1" applyFill="1" applyBorder="1" applyAlignment="1">
      <alignment horizontal="center" vertical="center"/>
    </xf>
    <xf numFmtId="49" fontId="13" fillId="0" borderId="33" xfId="0" applyNumberFormat="1" applyFont="1" applyFill="1" applyBorder="1" applyAlignment="1">
      <alignment vertical="center"/>
    </xf>
    <xf numFmtId="0" fontId="16" fillId="0" borderId="39" xfId="0" applyFont="1" applyFill="1" applyBorder="1" applyAlignment="1">
      <alignment horizontal="center" vertical="center"/>
    </xf>
    <xf numFmtId="38" fontId="17" fillId="0" borderId="39" xfId="1" applyFont="1" applyBorder="1" applyAlignment="1">
      <alignment horizontal="center" vertical="center"/>
    </xf>
    <xf numFmtId="38" fontId="29" fillId="0" borderId="7" xfId="1" applyFont="1" applyBorder="1" applyAlignment="1">
      <alignment horizontal="center" vertical="center"/>
    </xf>
    <xf numFmtId="0" fontId="30" fillId="0" borderId="27" xfId="0" applyFont="1" applyBorder="1" applyAlignment="1">
      <alignment horizontal="center" vertical="center"/>
    </xf>
    <xf numFmtId="38" fontId="27" fillId="0" borderId="7" xfId="1" applyFont="1" applyBorder="1" applyAlignment="1">
      <alignment horizontal="center" vertical="center"/>
    </xf>
    <xf numFmtId="0" fontId="0" fillId="0" borderId="27" xfId="0" applyBorder="1" applyAlignment="1">
      <alignment vertical="center"/>
    </xf>
    <xf numFmtId="38" fontId="28" fillId="0" borderId="7" xfId="1" applyFont="1" applyBorder="1" applyAlignment="1">
      <alignment horizontal="center" vertical="center"/>
    </xf>
    <xf numFmtId="0" fontId="4" fillId="0" borderId="27" xfId="0" applyFont="1" applyBorder="1" applyAlignment="1">
      <alignment vertical="center"/>
    </xf>
    <xf numFmtId="38" fontId="16" fillId="0" borderId="7" xfId="1" applyFont="1" applyFill="1" applyBorder="1" applyAlignment="1">
      <alignment horizontal="center" vertical="center"/>
    </xf>
    <xf numFmtId="0" fontId="4" fillId="4" borderId="7" xfId="0" applyFont="1" applyFill="1" applyBorder="1" applyAlignment="1">
      <alignment horizontal="center" vertical="center"/>
    </xf>
    <xf numFmtId="38" fontId="4" fillId="4" borderId="7" xfId="1" applyFont="1" applyFill="1" applyBorder="1" applyAlignment="1"/>
    <xf numFmtId="38" fontId="4" fillId="4" borderId="46" xfId="1" applyFont="1" applyFill="1" applyBorder="1" applyAlignment="1"/>
    <xf numFmtId="38" fontId="20" fillId="4" borderId="12" xfId="1" applyFont="1" applyFill="1" applyBorder="1" applyAlignment="1">
      <alignment horizontal="center" vertical="center"/>
    </xf>
    <xf numFmtId="38" fontId="20" fillId="11" borderId="12" xfId="0" applyNumberFormat="1" applyFont="1" applyFill="1" applyBorder="1" applyAlignment="1">
      <alignment horizontal="center" vertical="center"/>
    </xf>
    <xf numFmtId="0" fontId="16" fillId="4" borderId="12" xfId="0" applyFont="1" applyFill="1" applyBorder="1" applyAlignment="1">
      <alignment horizontal="center" vertical="center"/>
    </xf>
    <xf numFmtId="0" fontId="11" fillId="0" borderId="45" xfId="0" applyFont="1" applyFill="1" applyBorder="1" applyAlignment="1">
      <alignment vertical="center"/>
    </xf>
    <xf numFmtId="0" fontId="36" fillId="0" borderId="31" xfId="0" applyFont="1" applyBorder="1" applyAlignment="1">
      <alignment vertical="center"/>
    </xf>
    <xf numFmtId="0" fontId="37" fillId="0" borderId="31" xfId="0" applyFont="1" applyBorder="1" applyAlignment="1">
      <alignment horizontal="center" vertical="center"/>
    </xf>
    <xf numFmtId="0" fontId="37" fillId="0" borderId="39" xfId="0" applyFont="1" applyFill="1" applyBorder="1" applyAlignment="1">
      <alignment horizontal="center" vertical="center"/>
    </xf>
    <xf numFmtId="0" fontId="36" fillId="0" borderId="39" xfId="0" applyFont="1" applyFill="1" applyBorder="1" applyAlignment="1">
      <alignment vertical="center"/>
    </xf>
    <xf numFmtId="0" fontId="6" fillId="0" borderId="5" xfId="0" applyFont="1" applyFill="1" applyBorder="1" applyAlignment="1">
      <alignment horizontal="center" vertical="center"/>
    </xf>
    <xf numFmtId="38" fontId="4" fillId="0" borderId="72" xfId="1" applyFont="1" applyFill="1" applyBorder="1" applyAlignment="1">
      <alignment horizontal="right" vertical="center"/>
    </xf>
    <xf numFmtId="38" fontId="11" fillId="10" borderId="6" xfId="1" applyFont="1" applyFill="1" applyBorder="1" applyAlignment="1">
      <alignment vertical="center"/>
    </xf>
    <xf numFmtId="0" fontId="16" fillId="0" borderId="32" xfId="0" applyFont="1" applyFill="1" applyBorder="1" applyAlignment="1">
      <alignment horizontal="center" vertical="center"/>
    </xf>
    <xf numFmtId="0" fontId="16" fillId="0" borderId="5" xfId="0" applyFont="1" applyBorder="1" applyAlignment="1">
      <alignment horizontal="center" vertical="center"/>
    </xf>
    <xf numFmtId="38" fontId="4" fillId="0" borderId="29" xfId="1" applyFont="1" applyFill="1" applyBorder="1" applyAlignment="1">
      <alignment vertical="center"/>
    </xf>
    <xf numFmtId="0" fontId="16" fillId="0" borderId="5" xfId="0" applyFont="1" applyFill="1" applyBorder="1" applyAlignment="1">
      <alignment horizontal="center" vertical="center"/>
    </xf>
    <xf numFmtId="0" fontId="37" fillId="0" borderId="31" xfId="0" applyFont="1" applyFill="1" applyBorder="1" applyAlignment="1">
      <alignment horizontal="center" vertical="center"/>
    </xf>
    <xf numFmtId="0" fontId="37" fillId="0" borderId="32" xfId="0" applyFont="1" applyFill="1" applyBorder="1" applyAlignment="1">
      <alignment horizontal="center" vertical="center"/>
    </xf>
    <xf numFmtId="0" fontId="36" fillId="0" borderId="38" xfId="0" applyFont="1" applyFill="1" applyBorder="1" applyAlignment="1">
      <alignment vertical="center"/>
    </xf>
    <xf numFmtId="0" fontId="36" fillId="0" borderId="42" xfId="0" applyFont="1" applyFill="1" applyBorder="1" applyAlignment="1">
      <alignment vertical="center"/>
    </xf>
    <xf numFmtId="38" fontId="4" fillId="0" borderId="26" xfId="1" applyFont="1" applyFill="1" applyBorder="1" applyAlignment="1">
      <alignment vertical="center"/>
    </xf>
    <xf numFmtId="38" fontId="4" fillId="0" borderId="2" xfId="1" applyFont="1" applyFill="1" applyBorder="1" applyAlignment="1">
      <alignment vertical="center"/>
    </xf>
    <xf numFmtId="0" fontId="16" fillId="0" borderId="2" xfId="0" applyFont="1" applyFill="1" applyBorder="1" applyAlignment="1">
      <alignment horizontal="center" vertical="center"/>
    </xf>
    <xf numFmtId="0" fontId="4" fillId="0" borderId="33" xfId="0" applyFont="1" applyFill="1" applyBorder="1" applyAlignment="1">
      <alignment vertical="center"/>
    </xf>
    <xf numFmtId="38" fontId="11" fillId="10" borderId="19" xfId="1" applyFont="1" applyFill="1" applyBorder="1" applyAlignment="1">
      <alignment vertical="center"/>
    </xf>
    <xf numFmtId="0" fontId="16" fillId="6" borderId="5" xfId="0" applyFont="1" applyFill="1" applyBorder="1" applyAlignment="1">
      <alignment horizontal="center" vertical="center"/>
    </xf>
    <xf numFmtId="38" fontId="4" fillId="0" borderId="49" xfId="1" applyFont="1" applyFill="1" applyBorder="1" applyAlignment="1">
      <alignment vertical="center"/>
    </xf>
    <xf numFmtId="38" fontId="20" fillId="10" borderId="39" xfId="1" applyFont="1" applyFill="1" applyBorder="1" applyAlignment="1">
      <alignment horizontal="center" vertical="center" shrinkToFit="1"/>
    </xf>
    <xf numFmtId="38" fontId="4" fillId="0" borderId="28" xfId="1" applyFont="1" applyFill="1" applyBorder="1" applyAlignment="1">
      <alignment vertical="center"/>
    </xf>
    <xf numFmtId="38" fontId="4" fillId="0" borderId="23" xfId="1" applyFont="1" applyFill="1" applyBorder="1" applyAlignment="1">
      <alignment horizontal="right" vertical="center"/>
    </xf>
    <xf numFmtId="38" fontId="17" fillId="0" borderId="40" xfId="1" applyFont="1" applyBorder="1" applyAlignment="1">
      <alignment horizontal="center" vertical="center" shrinkToFit="1"/>
    </xf>
    <xf numFmtId="0" fontId="4" fillId="0" borderId="42" xfId="0" applyFont="1" applyFill="1" applyBorder="1" applyAlignment="1">
      <alignment vertical="center"/>
    </xf>
    <xf numFmtId="38" fontId="11" fillId="0" borderId="9" xfId="1" applyFont="1" applyFill="1" applyBorder="1" applyAlignment="1">
      <alignment vertical="center"/>
    </xf>
    <xf numFmtId="0" fontId="16" fillId="0" borderId="26" xfId="0" applyFont="1" applyBorder="1" applyAlignment="1">
      <alignment horizontal="center" vertical="center"/>
    </xf>
    <xf numFmtId="0" fontId="13" fillId="0" borderId="31" xfId="0" applyFont="1" applyBorder="1" applyAlignment="1">
      <alignment vertical="center" shrinkToFit="1"/>
    </xf>
    <xf numFmtId="38" fontId="17" fillId="0" borderId="19" xfId="1" applyFont="1" applyBorder="1" applyAlignment="1">
      <alignment horizontal="center" vertical="center"/>
    </xf>
    <xf numFmtId="38" fontId="17" fillId="0" borderId="38" xfId="1" applyFont="1" applyBorder="1" applyAlignment="1">
      <alignment horizontal="center" vertical="center"/>
    </xf>
    <xf numFmtId="0" fontId="13" fillId="0" borderId="42" xfId="0" applyFont="1" applyBorder="1" applyAlignment="1">
      <alignment vertical="center"/>
    </xf>
    <xf numFmtId="38" fontId="17" fillId="0" borderId="19" xfId="1" applyFont="1" applyBorder="1" applyAlignment="1">
      <alignment horizontal="center" vertical="center" shrinkToFit="1"/>
    </xf>
    <xf numFmtId="38" fontId="11" fillId="10" borderId="4" xfId="1" applyFont="1" applyFill="1" applyBorder="1" applyAlignment="1">
      <alignment horizontal="right" vertical="center"/>
    </xf>
    <xf numFmtId="38" fontId="17" fillId="0" borderId="44" xfId="1" applyFont="1" applyBorder="1" applyAlignment="1">
      <alignment horizontal="center" vertical="center" shrinkToFit="1"/>
    </xf>
    <xf numFmtId="38" fontId="4" fillId="0" borderId="61" xfId="1" applyFont="1" applyFill="1" applyBorder="1" applyAlignment="1">
      <alignment horizontal="right" vertical="center"/>
    </xf>
    <xf numFmtId="38" fontId="4" fillId="0" borderId="6" xfId="1" applyFont="1" applyFill="1" applyBorder="1" applyAlignment="1">
      <alignment horizontal="right" vertical="center"/>
    </xf>
    <xf numFmtId="38" fontId="4" fillId="0" borderId="9" xfId="1" applyFont="1" applyFill="1" applyBorder="1" applyAlignment="1">
      <alignment horizontal="right" vertical="center"/>
    </xf>
    <xf numFmtId="38" fontId="11" fillId="10" borderId="39" xfId="1" applyFont="1" applyFill="1" applyBorder="1" applyAlignment="1">
      <alignment horizontal="right" vertical="center"/>
    </xf>
    <xf numFmtId="0" fontId="11" fillId="10" borderId="33" xfId="0" applyFont="1" applyFill="1" applyBorder="1" applyAlignment="1">
      <alignment vertical="center"/>
    </xf>
    <xf numFmtId="0" fontId="11" fillId="10" borderId="39" xfId="0" applyFont="1" applyFill="1" applyBorder="1" applyAlignment="1">
      <alignment vertical="center"/>
    </xf>
    <xf numFmtId="0" fontId="16" fillId="0" borderId="37" xfId="0" applyFont="1" applyFill="1" applyBorder="1" applyAlignment="1">
      <alignment horizontal="center" vertical="center"/>
    </xf>
    <xf numFmtId="38" fontId="4" fillId="0" borderId="22" xfId="1" applyFont="1" applyFill="1" applyBorder="1" applyAlignment="1">
      <alignment vertical="center"/>
    </xf>
    <xf numFmtId="38" fontId="11" fillId="0" borderId="6" xfId="1" applyFont="1" applyFill="1" applyBorder="1" applyAlignment="1">
      <alignment horizontal="center" vertical="center"/>
    </xf>
    <xf numFmtId="38" fontId="26" fillId="0" borderId="56" xfId="1" applyFont="1" applyFill="1" applyBorder="1" applyAlignment="1">
      <alignment vertical="center"/>
    </xf>
    <xf numFmtId="38" fontId="11" fillId="10" borderId="16" xfId="1" applyFont="1" applyFill="1" applyBorder="1" applyAlignment="1">
      <alignment vertical="center"/>
    </xf>
    <xf numFmtId="38" fontId="11" fillId="10" borderId="28" xfId="1" applyFont="1" applyFill="1" applyBorder="1" applyAlignment="1">
      <alignment vertical="center"/>
    </xf>
    <xf numFmtId="38" fontId="11" fillId="10" borderId="5" xfId="1" applyFont="1" applyFill="1" applyBorder="1" applyAlignment="1">
      <alignment horizontal="right" vertical="center"/>
    </xf>
    <xf numFmtId="38" fontId="4" fillId="0" borderId="46" xfId="1" applyFont="1" applyFill="1" applyBorder="1" applyAlignment="1">
      <alignment horizontal="center" vertical="center"/>
    </xf>
    <xf numFmtId="0" fontId="16" fillId="0" borderId="8" xfId="0" applyFont="1" applyBorder="1" applyAlignment="1">
      <alignment horizontal="center" vertical="center"/>
    </xf>
    <xf numFmtId="38" fontId="4" fillId="0" borderId="34" xfId="1" applyFont="1" applyFill="1" applyBorder="1" applyAlignment="1">
      <alignment horizontal="center" vertical="center"/>
    </xf>
    <xf numFmtId="0" fontId="11" fillId="10" borderId="31" xfId="0" applyFont="1" applyFill="1" applyBorder="1" applyAlignment="1">
      <alignment vertical="center"/>
    </xf>
    <xf numFmtId="0" fontId="11" fillId="10" borderId="32" xfId="0" applyFont="1" applyFill="1" applyBorder="1" applyAlignment="1">
      <alignment vertical="center"/>
    </xf>
    <xf numFmtId="38" fontId="20" fillId="2" borderId="31" xfId="1" applyFont="1" applyFill="1" applyBorder="1" applyAlignment="1">
      <alignment horizontal="center" vertical="center" shrinkToFit="1"/>
    </xf>
    <xf numFmtId="38" fontId="17" fillId="0" borderId="28" xfId="1" applyFont="1" applyBorder="1" applyAlignment="1">
      <alignment horizontal="center" vertical="center"/>
    </xf>
    <xf numFmtId="38" fontId="11" fillId="0" borderId="29" xfId="1" applyFont="1" applyFill="1" applyBorder="1" applyAlignment="1">
      <alignment vertical="center"/>
    </xf>
    <xf numFmtId="38" fontId="38" fillId="0" borderId="32" xfId="1" applyFont="1" applyFill="1" applyBorder="1" applyAlignment="1">
      <alignment vertical="center"/>
    </xf>
    <xf numFmtId="0" fontId="13" fillId="0" borderId="27" xfId="0" applyFont="1" applyBorder="1" applyAlignment="1">
      <alignment vertical="center"/>
    </xf>
    <xf numFmtId="38" fontId="11" fillId="10" borderId="53" xfId="1" applyFont="1" applyFill="1" applyBorder="1" applyAlignment="1">
      <alignment vertical="center"/>
    </xf>
    <xf numFmtId="38" fontId="11" fillId="10" borderId="15" xfId="1" applyFont="1" applyFill="1" applyBorder="1" applyAlignment="1">
      <alignment vertical="center"/>
    </xf>
    <xf numFmtId="38" fontId="4" fillId="10" borderId="12" xfId="1" applyFont="1" applyFill="1" applyBorder="1" applyAlignment="1">
      <alignment horizontal="right" vertical="center"/>
    </xf>
    <xf numFmtId="38" fontId="4" fillId="0" borderId="42" xfId="1" applyFont="1" applyFill="1" applyBorder="1" applyAlignment="1">
      <alignment horizontal="right" vertical="center"/>
    </xf>
    <xf numFmtId="38" fontId="4" fillId="0" borderId="58" xfId="1" applyFont="1" applyFill="1" applyBorder="1" applyAlignment="1">
      <alignment horizontal="right" vertical="center"/>
    </xf>
    <xf numFmtId="38" fontId="4" fillId="0" borderId="19" xfId="1" applyFont="1" applyFill="1" applyBorder="1" applyAlignment="1">
      <alignment vertical="center"/>
    </xf>
    <xf numFmtId="38" fontId="4" fillId="0" borderId="54" xfId="1" applyFont="1" applyFill="1" applyBorder="1" applyAlignment="1">
      <alignment vertical="center"/>
    </xf>
    <xf numFmtId="38" fontId="4" fillId="0" borderId="43" xfId="1" applyFont="1" applyFill="1" applyBorder="1" applyAlignment="1">
      <alignment horizontal="right" vertical="center"/>
    </xf>
    <xf numFmtId="38" fontId="4" fillId="0" borderId="35" xfId="1" applyFont="1" applyFill="1" applyBorder="1" applyAlignment="1">
      <alignment horizontal="right" vertical="center"/>
    </xf>
    <xf numFmtId="38" fontId="17" fillId="0" borderId="2" xfId="0" applyNumberFormat="1" applyFont="1" applyFill="1" applyBorder="1" applyAlignment="1">
      <alignment horizontal="center" vertical="center"/>
    </xf>
    <xf numFmtId="0" fontId="4" fillId="0" borderId="6" xfId="0" applyFont="1" applyFill="1" applyBorder="1" applyAlignment="1">
      <alignment vertical="center"/>
    </xf>
    <xf numFmtId="38" fontId="20" fillId="2" borderId="5" xfId="1" applyFont="1" applyFill="1" applyBorder="1" applyAlignment="1">
      <alignment horizontal="center" vertical="center"/>
    </xf>
    <xf numFmtId="38" fontId="20" fillId="2" borderId="30" xfId="1" applyFont="1" applyFill="1" applyBorder="1" applyAlignment="1">
      <alignment horizontal="center" vertical="center"/>
    </xf>
    <xf numFmtId="38" fontId="17" fillId="0" borderId="16" xfId="1" applyFont="1" applyBorder="1" applyAlignment="1">
      <alignment horizontal="center" vertical="center"/>
    </xf>
    <xf numFmtId="38" fontId="17" fillId="0" borderId="41" xfId="1" applyFont="1" applyBorder="1" applyAlignment="1">
      <alignment horizontal="center" vertical="center"/>
    </xf>
    <xf numFmtId="38" fontId="39" fillId="0" borderId="2" xfId="1" applyFont="1" applyFill="1" applyBorder="1" applyAlignment="1">
      <alignment horizontal="center" vertical="center"/>
    </xf>
    <xf numFmtId="38" fontId="32" fillId="12" borderId="50" xfId="1" applyFont="1" applyFill="1" applyBorder="1" applyAlignment="1">
      <alignment horizontal="right" vertical="center"/>
    </xf>
    <xf numFmtId="38" fontId="38" fillId="12" borderId="30" xfId="1" applyFont="1" applyFill="1" applyBorder="1" applyAlignment="1">
      <alignment vertical="center"/>
    </xf>
    <xf numFmtId="38" fontId="32" fillId="12" borderId="49" xfId="1" applyFont="1" applyFill="1" applyBorder="1" applyAlignment="1">
      <alignment horizontal="right" vertical="center"/>
    </xf>
    <xf numFmtId="38" fontId="32" fillId="12" borderId="51" xfId="1" applyFont="1" applyFill="1" applyBorder="1" applyAlignment="1">
      <alignment horizontal="right" vertical="center"/>
    </xf>
    <xf numFmtId="38" fontId="32" fillId="12" borderId="52" xfId="1" applyFont="1" applyFill="1" applyBorder="1" applyAlignment="1">
      <alignment horizontal="right" vertical="center"/>
    </xf>
    <xf numFmtId="38" fontId="32" fillId="12" borderId="55" xfId="1" applyFont="1" applyFill="1" applyBorder="1" applyAlignment="1">
      <alignment horizontal="right" vertical="center"/>
    </xf>
    <xf numFmtId="38" fontId="38" fillId="12" borderId="31" xfId="1" applyFont="1" applyFill="1" applyBorder="1" applyAlignment="1">
      <alignment vertical="center"/>
    </xf>
    <xf numFmtId="38" fontId="32" fillId="12" borderId="56" xfId="1" applyFont="1" applyFill="1" applyBorder="1" applyAlignment="1">
      <alignment horizontal="right" vertical="center"/>
    </xf>
    <xf numFmtId="38" fontId="38" fillId="12" borderId="12" xfId="1" applyFont="1" applyFill="1" applyBorder="1" applyAlignment="1">
      <alignment vertical="center"/>
    </xf>
    <xf numFmtId="38" fontId="32" fillId="12" borderId="12" xfId="1" applyFont="1" applyFill="1" applyBorder="1" applyAlignment="1">
      <alignment horizontal="right" vertical="center"/>
    </xf>
    <xf numFmtId="38" fontId="32" fillId="12" borderId="0" xfId="1" applyFont="1" applyFill="1" applyBorder="1" applyAlignment="1">
      <alignment horizontal="right" vertical="center"/>
    </xf>
    <xf numFmtId="38" fontId="32" fillId="12" borderId="46" xfId="1" applyFont="1" applyFill="1" applyBorder="1" applyAlignment="1">
      <alignment horizontal="right" vertical="center"/>
    </xf>
    <xf numFmtId="38" fontId="32" fillId="12" borderId="11" xfId="1" applyFont="1" applyFill="1" applyBorder="1" applyAlignment="1">
      <alignment horizontal="right" vertical="center"/>
    </xf>
    <xf numFmtId="38" fontId="38" fillId="12" borderId="44" xfId="1" applyFont="1" applyFill="1" applyBorder="1" applyAlignment="1">
      <alignment vertical="center"/>
    </xf>
    <xf numFmtId="38" fontId="32" fillId="12" borderId="6" xfId="1" applyFont="1" applyFill="1" applyBorder="1" applyAlignment="1">
      <alignment horizontal="right" vertical="center"/>
    </xf>
    <xf numFmtId="38" fontId="32" fillId="12" borderId="9" xfId="1" applyFont="1" applyFill="1" applyBorder="1" applyAlignment="1">
      <alignment horizontal="right" vertical="center"/>
    </xf>
    <xf numFmtId="38" fontId="32" fillId="12" borderId="57" xfId="1" applyFont="1" applyFill="1" applyBorder="1" applyAlignment="1">
      <alignment horizontal="right" vertical="center"/>
    </xf>
    <xf numFmtId="38" fontId="38" fillId="12" borderId="39" xfId="1" applyFont="1" applyFill="1" applyBorder="1" applyAlignment="1">
      <alignment vertical="center"/>
    </xf>
    <xf numFmtId="38" fontId="32" fillId="12" borderId="54" xfId="1" applyFont="1" applyFill="1" applyBorder="1" applyAlignment="1">
      <alignment horizontal="right" vertical="center"/>
    </xf>
    <xf numFmtId="38" fontId="38" fillId="12" borderId="6" xfId="1" applyFont="1" applyFill="1" applyBorder="1" applyAlignment="1">
      <alignment vertical="center"/>
    </xf>
    <xf numFmtId="38" fontId="32" fillId="12" borderId="19" xfId="1" applyFont="1" applyFill="1" applyBorder="1" applyAlignment="1">
      <alignment horizontal="right" vertical="center"/>
    </xf>
    <xf numFmtId="38" fontId="32" fillId="12" borderId="59" xfId="1" applyFont="1" applyFill="1" applyBorder="1" applyAlignment="1">
      <alignment horizontal="right" vertical="center"/>
    </xf>
    <xf numFmtId="38" fontId="38" fillId="12" borderId="33" xfId="1" applyFont="1" applyFill="1" applyBorder="1" applyAlignment="1">
      <alignment vertical="center"/>
    </xf>
    <xf numFmtId="38" fontId="32" fillId="12" borderId="72" xfId="1" applyFont="1" applyFill="1" applyBorder="1" applyAlignment="1">
      <alignment horizontal="right" vertical="center"/>
    </xf>
    <xf numFmtId="38" fontId="38" fillId="12" borderId="32" xfId="1" applyFont="1" applyFill="1" applyBorder="1" applyAlignment="1">
      <alignment vertical="center"/>
    </xf>
    <xf numFmtId="38" fontId="32" fillId="12" borderId="73" xfId="1" applyFont="1" applyFill="1" applyBorder="1" applyAlignment="1">
      <alignment horizontal="right" vertical="center"/>
    </xf>
    <xf numFmtId="0" fontId="32" fillId="0" borderId="45" xfId="0" applyFont="1" applyBorder="1" applyAlignment="1">
      <alignment vertical="center"/>
    </xf>
    <xf numFmtId="0" fontId="32" fillId="0" borderId="32" xfId="0" applyFont="1" applyFill="1" applyBorder="1" applyAlignment="1">
      <alignment vertical="center"/>
    </xf>
    <xf numFmtId="38" fontId="32" fillId="12" borderId="28" xfId="1" applyFont="1" applyFill="1" applyBorder="1" applyAlignment="1">
      <alignment horizontal="right" vertical="center"/>
    </xf>
    <xf numFmtId="38" fontId="32" fillId="12" borderId="29" xfId="1" applyFont="1" applyFill="1" applyBorder="1" applyAlignment="1">
      <alignment horizontal="right" vertical="center"/>
    </xf>
    <xf numFmtId="0" fontId="40" fillId="0" borderId="30" xfId="0" applyFont="1" applyBorder="1" applyAlignment="1">
      <alignment horizontal="center" vertical="center"/>
    </xf>
    <xf numFmtId="0" fontId="40" fillId="0" borderId="39" xfId="0" applyFont="1" applyFill="1" applyBorder="1" applyAlignment="1">
      <alignment horizontal="center" vertical="center"/>
    </xf>
    <xf numFmtId="38" fontId="32" fillId="12" borderId="56" xfId="1" applyFont="1" applyFill="1" applyBorder="1" applyAlignment="1">
      <alignment vertical="center"/>
    </xf>
    <xf numFmtId="38" fontId="32" fillId="12" borderId="11" xfId="1" applyFont="1" applyFill="1" applyBorder="1" applyAlignment="1">
      <alignment vertical="center"/>
    </xf>
    <xf numFmtId="38" fontId="32" fillId="12" borderId="57" xfId="1" applyFont="1" applyFill="1" applyBorder="1" applyAlignment="1">
      <alignment vertical="center"/>
    </xf>
    <xf numFmtId="38" fontId="32" fillId="12" borderId="21" xfId="1" applyFont="1" applyFill="1" applyBorder="1" applyAlignment="1">
      <alignment vertical="center"/>
    </xf>
    <xf numFmtId="38" fontId="38" fillId="12" borderId="5" xfId="1" applyFont="1" applyFill="1" applyBorder="1" applyAlignment="1">
      <alignment vertical="center"/>
    </xf>
    <xf numFmtId="38" fontId="32" fillId="12" borderId="40" xfId="1" applyFont="1" applyFill="1" applyBorder="1" applyAlignment="1">
      <alignment vertical="center"/>
    </xf>
    <xf numFmtId="38" fontId="32" fillId="12" borderId="74" xfId="1" applyFont="1" applyFill="1" applyBorder="1" applyAlignment="1">
      <alignment vertical="center"/>
    </xf>
    <xf numFmtId="38" fontId="38" fillId="12" borderId="74" xfId="1" applyFont="1" applyFill="1" applyBorder="1" applyAlignment="1">
      <alignment vertical="center"/>
    </xf>
    <xf numFmtId="38" fontId="32" fillId="12" borderId="27" xfId="1" applyFont="1" applyFill="1" applyBorder="1" applyAlignment="1">
      <alignment vertical="center"/>
    </xf>
    <xf numFmtId="38" fontId="32" fillId="12" borderId="46" xfId="1" applyFont="1" applyFill="1" applyBorder="1" applyAlignment="1">
      <alignment vertical="center"/>
    </xf>
    <xf numFmtId="38" fontId="39" fillId="0" borderId="2" xfId="0" applyNumberFormat="1" applyFont="1" applyFill="1" applyBorder="1" applyAlignment="1">
      <alignment horizontal="center" vertical="center"/>
    </xf>
    <xf numFmtId="38" fontId="39" fillId="0" borderId="5" xfId="1" applyFont="1" applyFill="1" applyBorder="1" applyAlignment="1">
      <alignment horizontal="center" vertical="center"/>
    </xf>
    <xf numFmtId="38" fontId="32" fillId="12" borderId="48" xfId="1" applyFont="1" applyFill="1" applyBorder="1" applyAlignment="1">
      <alignment horizontal="right" vertical="center"/>
    </xf>
    <xf numFmtId="38" fontId="38" fillId="12" borderId="4" xfId="1" applyFont="1" applyFill="1" applyBorder="1" applyAlignment="1">
      <alignment vertical="center"/>
    </xf>
    <xf numFmtId="38" fontId="32" fillId="12" borderId="47" xfId="1" applyFont="1" applyFill="1" applyBorder="1" applyAlignment="1">
      <alignment horizontal="right" vertical="center"/>
    </xf>
    <xf numFmtId="38" fontId="32" fillId="12" borderId="59" xfId="1" applyFont="1" applyFill="1" applyBorder="1" applyAlignment="1">
      <alignment vertical="center"/>
    </xf>
    <xf numFmtId="38" fontId="32" fillId="12" borderId="60" xfId="1" applyFont="1" applyFill="1" applyBorder="1" applyAlignment="1">
      <alignment vertical="center"/>
    </xf>
    <xf numFmtId="0" fontId="38" fillId="12" borderId="33" xfId="0" applyFont="1" applyFill="1" applyBorder="1" applyAlignment="1">
      <alignment vertical="center"/>
    </xf>
    <xf numFmtId="38" fontId="4" fillId="13" borderId="57" xfId="1" applyFont="1" applyFill="1" applyBorder="1" applyAlignment="1">
      <alignment horizontal="right" vertical="center"/>
    </xf>
    <xf numFmtId="38" fontId="11" fillId="10" borderId="27" xfId="1" applyFont="1" applyFill="1" applyBorder="1" applyAlignment="1">
      <alignment vertical="center"/>
    </xf>
    <xf numFmtId="38" fontId="32" fillId="12" borderId="63" xfId="1" applyFont="1" applyFill="1" applyBorder="1" applyAlignment="1">
      <alignment horizontal="right" vertical="center"/>
    </xf>
    <xf numFmtId="38" fontId="32" fillId="12" borderId="0" xfId="1" applyFont="1" applyFill="1" applyBorder="1" applyAlignment="1">
      <alignment vertical="center"/>
    </xf>
    <xf numFmtId="38" fontId="4" fillId="0" borderId="7" xfId="1" applyFont="1" applyFill="1" applyBorder="1" applyAlignment="1">
      <alignment horizontal="right" vertical="center"/>
    </xf>
    <xf numFmtId="38" fontId="32" fillId="12" borderId="40" xfId="1" applyFont="1" applyFill="1" applyBorder="1" applyAlignment="1">
      <alignment horizontal="right" vertical="center"/>
    </xf>
    <xf numFmtId="38" fontId="32" fillId="12" borderId="21" xfId="1" applyFont="1" applyFill="1" applyBorder="1" applyAlignment="1">
      <alignment horizontal="right" vertical="center"/>
    </xf>
    <xf numFmtId="38" fontId="39" fillId="0" borderId="3" xfId="1" applyFont="1" applyFill="1" applyBorder="1" applyAlignment="1">
      <alignment horizontal="center" vertical="center"/>
    </xf>
    <xf numFmtId="38" fontId="32" fillId="12" borderId="12" xfId="1" applyFont="1" applyFill="1" applyBorder="1" applyAlignment="1">
      <alignment vertical="center"/>
    </xf>
    <xf numFmtId="38" fontId="32" fillId="12" borderId="38" xfId="1" applyFont="1" applyFill="1" applyBorder="1" applyAlignment="1">
      <alignment horizontal="right" vertical="center"/>
    </xf>
    <xf numFmtId="38" fontId="32" fillId="12" borderId="27" xfId="1" applyFont="1" applyFill="1" applyBorder="1" applyAlignment="1">
      <alignment horizontal="right" vertical="center"/>
    </xf>
    <xf numFmtId="38" fontId="32" fillId="12" borderId="34" xfId="1" applyFont="1" applyFill="1" applyBorder="1" applyAlignment="1">
      <alignment horizontal="right" vertical="center"/>
    </xf>
    <xf numFmtId="38" fontId="38" fillId="12" borderId="4" xfId="1" applyFont="1" applyFill="1" applyBorder="1" applyAlignment="1">
      <alignment horizontal="right" vertical="center"/>
    </xf>
    <xf numFmtId="38" fontId="32" fillId="12" borderId="15" xfId="1" applyFont="1" applyFill="1" applyBorder="1" applyAlignment="1">
      <alignment vertical="center"/>
    </xf>
    <xf numFmtId="38" fontId="32" fillId="12" borderId="23" xfId="1" applyFont="1" applyFill="1" applyBorder="1" applyAlignment="1">
      <alignment vertical="center"/>
    </xf>
    <xf numFmtId="38" fontId="32" fillId="12" borderId="26" xfId="1" applyFont="1" applyFill="1" applyBorder="1" applyAlignment="1">
      <alignment vertical="center"/>
    </xf>
    <xf numFmtId="38" fontId="32" fillId="12" borderId="57" xfId="1" applyFont="1" applyFill="1" applyBorder="1" applyAlignment="1">
      <alignment horizontal="right" vertical="top"/>
    </xf>
    <xf numFmtId="38" fontId="38" fillId="12" borderId="31" xfId="1" applyFont="1" applyFill="1" applyBorder="1" applyAlignment="1">
      <alignment horizontal="right" vertical="top"/>
    </xf>
    <xf numFmtId="38" fontId="38" fillId="12" borderId="12" xfId="1" applyFont="1" applyFill="1" applyBorder="1" applyAlignment="1">
      <alignment horizontal="right" vertical="center"/>
    </xf>
    <xf numFmtId="38" fontId="32" fillId="12" borderId="20" xfId="1" applyFont="1" applyFill="1" applyBorder="1" applyAlignment="1">
      <alignment horizontal="right" vertical="center"/>
    </xf>
    <xf numFmtId="38" fontId="32" fillId="12" borderId="15" xfId="1" applyFont="1" applyFill="1" applyBorder="1" applyAlignment="1">
      <alignment horizontal="right" vertical="center"/>
    </xf>
    <xf numFmtId="38" fontId="38" fillId="12" borderId="19" xfId="1" applyFont="1" applyFill="1" applyBorder="1" applyAlignment="1">
      <alignment vertical="center"/>
    </xf>
    <xf numFmtId="38" fontId="32" fillId="12" borderId="49" xfId="1" applyFont="1" applyFill="1" applyBorder="1" applyAlignment="1">
      <alignment vertical="center"/>
    </xf>
    <xf numFmtId="38" fontId="32" fillId="12" borderId="51" xfId="1" applyFont="1" applyFill="1" applyBorder="1" applyAlignment="1">
      <alignment vertical="center"/>
    </xf>
    <xf numFmtId="38" fontId="38" fillId="12" borderId="31" xfId="1" applyFont="1" applyFill="1" applyBorder="1" applyAlignment="1">
      <alignment horizontal="right" vertical="center"/>
    </xf>
    <xf numFmtId="38" fontId="32" fillId="12" borderId="8" xfId="1" applyFont="1" applyFill="1" applyBorder="1" applyAlignment="1">
      <alignment horizontal="right" vertical="center"/>
    </xf>
    <xf numFmtId="38" fontId="40" fillId="10" borderId="12" xfId="0" applyNumberFormat="1" applyFont="1" applyFill="1" applyBorder="1" applyAlignment="1">
      <alignment vertical="center"/>
    </xf>
    <xf numFmtId="38" fontId="43" fillId="12" borderId="12" xfId="1" applyFont="1" applyFill="1" applyBorder="1" applyAlignment="1">
      <alignment horizontal="right" vertical="center"/>
    </xf>
    <xf numFmtId="38" fontId="40" fillId="12" borderId="12" xfId="1" applyFont="1" applyFill="1" applyBorder="1" applyAlignment="1">
      <alignment horizontal="right"/>
    </xf>
    <xf numFmtId="38" fontId="40" fillId="0" borderId="2" xfId="1" applyFont="1" applyBorder="1" applyAlignment="1">
      <alignment horizontal="center" vertical="center"/>
    </xf>
    <xf numFmtId="38" fontId="40" fillId="0" borderId="5" xfId="1" applyFont="1" applyBorder="1" applyAlignment="1">
      <alignment horizontal="center" vertical="center"/>
    </xf>
    <xf numFmtId="38" fontId="40" fillId="0" borderId="5" xfId="0" applyNumberFormat="1" applyFont="1" applyBorder="1" applyAlignment="1">
      <alignment horizontal="center" vertical="center" shrinkToFit="1"/>
    </xf>
    <xf numFmtId="38" fontId="44" fillId="2" borderId="5" xfId="1" applyFont="1" applyFill="1" applyBorder="1" applyAlignment="1">
      <alignment horizontal="center" vertical="center"/>
    </xf>
    <xf numFmtId="38" fontId="39" fillId="0" borderId="19" xfId="1" applyFont="1" applyBorder="1" applyAlignment="1">
      <alignment horizontal="center" vertical="center"/>
    </xf>
    <xf numFmtId="38" fontId="39" fillId="0" borderId="38" xfId="1" applyFont="1" applyBorder="1" applyAlignment="1">
      <alignment horizontal="center" vertical="center"/>
    </xf>
    <xf numFmtId="38" fontId="44" fillId="2" borderId="31" xfId="1" applyFont="1" applyFill="1" applyBorder="1" applyAlignment="1">
      <alignment horizontal="center" vertical="center"/>
    </xf>
    <xf numFmtId="38" fontId="39" fillId="0" borderId="42" xfId="1" applyFont="1" applyBorder="1" applyAlignment="1">
      <alignment horizontal="center" vertical="center"/>
    </xf>
    <xf numFmtId="38" fontId="44" fillId="2" borderId="32" xfId="1" applyFont="1" applyFill="1" applyBorder="1" applyAlignment="1">
      <alignment horizontal="center" vertical="center"/>
    </xf>
    <xf numFmtId="38" fontId="39" fillId="0" borderId="43" xfId="1" applyFont="1" applyBorder="1" applyAlignment="1">
      <alignment horizontal="center" vertical="center"/>
    </xf>
    <xf numFmtId="38" fontId="44" fillId="2" borderId="30" xfId="1" applyFont="1" applyFill="1" applyBorder="1" applyAlignment="1">
      <alignment horizontal="center" vertical="center"/>
    </xf>
    <xf numFmtId="38" fontId="39" fillId="0" borderId="35" xfId="1" applyFont="1" applyBorder="1" applyAlignment="1">
      <alignment horizontal="center" vertical="center" shrinkToFit="1"/>
    </xf>
    <xf numFmtId="38" fontId="44" fillId="2" borderId="30" xfId="1" applyFont="1" applyFill="1" applyBorder="1" applyAlignment="1">
      <alignment horizontal="center" vertical="center" shrinkToFit="1"/>
    </xf>
    <xf numFmtId="38" fontId="39" fillId="0" borderId="19" xfId="1" applyFont="1" applyBorder="1" applyAlignment="1">
      <alignment horizontal="center" vertical="center" shrinkToFit="1"/>
    </xf>
    <xf numFmtId="38" fontId="39" fillId="0" borderId="38" xfId="1" applyFont="1" applyBorder="1" applyAlignment="1">
      <alignment horizontal="center" vertical="center" shrinkToFit="1"/>
    </xf>
    <xf numFmtId="38" fontId="44" fillId="2" borderId="32" xfId="1" applyFont="1" applyFill="1" applyBorder="1" applyAlignment="1">
      <alignment horizontal="center" vertical="center" shrinkToFit="1"/>
    </xf>
    <xf numFmtId="38" fontId="39" fillId="0" borderId="16" xfId="1" applyFont="1" applyBorder="1" applyAlignment="1">
      <alignment horizontal="center" vertical="center"/>
    </xf>
    <xf numFmtId="38" fontId="39" fillId="0" borderId="24" xfId="1" applyFont="1" applyBorder="1" applyAlignment="1">
      <alignment horizontal="center" vertical="center"/>
    </xf>
    <xf numFmtId="38" fontId="44" fillId="2" borderId="33" xfId="1" applyFont="1" applyFill="1" applyBorder="1" applyAlignment="1">
      <alignment horizontal="center" vertical="center"/>
    </xf>
    <xf numFmtId="38" fontId="39" fillId="0" borderId="40" xfId="1" applyFont="1" applyBorder="1" applyAlignment="1">
      <alignment horizontal="center" vertical="center"/>
    </xf>
    <xf numFmtId="38" fontId="39" fillId="0" borderId="45" xfId="1" applyFont="1" applyBorder="1" applyAlignment="1">
      <alignment horizontal="center" vertical="center"/>
    </xf>
    <xf numFmtId="38" fontId="44" fillId="2" borderId="12" xfId="1" applyFont="1" applyFill="1" applyBorder="1" applyAlignment="1">
      <alignment horizontal="center" vertical="center" shrinkToFit="1"/>
    </xf>
    <xf numFmtId="38" fontId="44" fillId="2" borderId="27" xfId="1" applyFont="1" applyFill="1" applyBorder="1" applyAlignment="1">
      <alignment horizontal="center" vertical="center"/>
    </xf>
    <xf numFmtId="38" fontId="44" fillId="2" borderId="12" xfId="1" applyFont="1" applyFill="1" applyBorder="1" applyAlignment="1">
      <alignment horizontal="center" vertical="center"/>
    </xf>
    <xf numFmtId="38" fontId="44" fillId="10" borderId="34" xfId="1" applyFont="1" applyFill="1" applyBorder="1" applyAlignment="1">
      <alignment horizontal="center" vertical="center" shrinkToFit="1"/>
    </xf>
    <xf numFmtId="38" fontId="44" fillId="10" borderId="10" xfId="1" applyFont="1" applyFill="1" applyBorder="1" applyAlignment="1">
      <alignment horizontal="center" vertical="center" shrinkToFit="1"/>
    </xf>
    <xf numFmtId="38" fontId="44" fillId="10" borderId="12" xfId="1" applyFont="1" applyFill="1" applyBorder="1" applyAlignment="1">
      <alignment horizontal="center" vertical="center" shrinkToFit="1"/>
    </xf>
    <xf numFmtId="38" fontId="40" fillId="5" borderId="34" xfId="1" applyFont="1" applyFill="1" applyBorder="1" applyAlignment="1">
      <alignment horizontal="center" vertical="center" shrinkToFit="1"/>
    </xf>
    <xf numFmtId="38" fontId="40" fillId="5" borderId="10" xfId="1" applyFont="1" applyFill="1" applyBorder="1" applyAlignment="1">
      <alignment horizontal="center" vertical="center" shrinkToFit="1"/>
    </xf>
    <xf numFmtId="38" fontId="43" fillId="12" borderId="12" xfId="1" applyFont="1" applyFill="1" applyBorder="1" applyAlignment="1">
      <alignment vertical="center"/>
    </xf>
    <xf numFmtId="38" fontId="40" fillId="10" borderId="27" xfId="1" applyFont="1" applyFill="1" applyBorder="1" applyAlignment="1">
      <alignment vertical="center"/>
    </xf>
    <xf numFmtId="0" fontId="40" fillId="0" borderId="32" xfId="0" applyFont="1" applyFill="1" applyBorder="1" applyAlignment="1">
      <alignment horizontal="center" vertical="center"/>
    </xf>
    <xf numFmtId="0" fontId="38" fillId="0" borderId="69" xfId="0" applyFont="1" applyBorder="1" applyAlignment="1">
      <alignment horizontal="center" vertical="center"/>
    </xf>
    <xf numFmtId="0" fontId="11" fillId="0" borderId="0" xfId="0" applyFont="1" applyAlignment="1"/>
    <xf numFmtId="0" fontId="23" fillId="0" borderId="0" xfId="0" applyFont="1" applyAlignment="1"/>
    <xf numFmtId="38" fontId="17" fillId="0" borderId="39" xfId="1" applyFont="1" applyBorder="1" applyAlignment="1">
      <alignment horizontal="center" vertical="center" shrinkToFit="1"/>
    </xf>
    <xf numFmtId="38" fontId="17" fillId="0" borderId="5" xfId="1" applyFont="1" applyBorder="1" applyAlignment="1">
      <alignment horizontal="center" vertical="center" shrinkToFit="1"/>
    </xf>
    <xf numFmtId="38" fontId="17" fillId="0" borderId="30" xfId="1" applyFont="1" applyBorder="1" applyAlignment="1">
      <alignment horizontal="center" vertical="center" shrinkToFit="1"/>
    </xf>
    <xf numFmtId="38" fontId="17" fillId="0" borderId="39" xfId="1" applyFont="1" applyBorder="1" applyAlignment="1">
      <alignment horizontal="center" vertical="center"/>
    </xf>
    <xf numFmtId="38" fontId="17" fillId="0" borderId="30" xfId="1" applyFont="1" applyBorder="1" applyAlignment="1">
      <alignment horizontal="center" vertical="center"/>
    </xf>
    <xf numFmtId="38" fontId="44" fillId="10" borderId="39" xfId="1" applyFont="1" applyFill="1" applyBorder="1" applyAlignment="1">
      <alignment horizontal="center" vertical="center" shrinkToFit="1"/>
    </xf>
    <xf numFmtId="38" fontId="44" fillId="10" borderId="5" xfId="1" applyFont="1" applyFill="1" applyBorder="1" applyAlignment="1">
      <alignment horizontal="center" vertical="center" shrinkToFit="1"/>
    </xf>
    <xf numFmtId="38" fontId="44" fillId="10" borderId="30" xfId="1" applyFont="1" applyFill="1" applyBorder="1" applyAlignment="1">
      <alignment horizontal="center" vertical="center" shrinkToFit="1"/>
    </xf>
    <xf numFmtId="38" fontId="20" fillId="10" borderId="39" xfId="1" applyFont="1" applyFill="1" applyBorder="1" applyAlignment="1">
      <alignment horizontal="center" vertical="center" shrinkToFit="1"/>
    </xf>
    <xf numFmtId="38" fontId="20" fillId="10" borderId="30" xfId="1" applyFont="1" applyFill="1" applyBorder="1" applyAlignment="1">
      <alignment horizontal="center" vertical="center" shrinkToFit="1"/>
    </xf>
    <xf numFmtId="0" fontId="4" fillId="0" borderId="15" xfId="0" applyFont="1" applyBorder="1" applyAlignment="1">
      <alignment vertical="center" shrinkToFit="1"/>
    </xf>
    <xf numFmtId="0" fontId="4" fillId="0" borderId="56" xfId="0" applyFont="1" applyBorder="1" applyAlignment="1">
      <alignment vertical="center" shrinkToFit="1"/>
    </xf>
    <xf numFmtId="0" fontId="4" fillId="0" borderId="38" xfId="0" applyFont="1" applyBorder="1" applyAlignment="1">
      <alignment vertical="center" shrinkToFit="1"/>
    </xf>
    <xf numFmtId="0" fontId="16" fillId="10" borderId="7" xfId="0" applyFont="1" applyFill="1" applyBorder="1" applyAlignment="1">
      <alignment horizontal="right" vertical="center" shrinkToFit="1"/>
    </xf>
    <xf numFmtId="0" fontId="16" fillId="10" borderId="46" xfId="0" applyFont="1" applyFill="1" applyBorder="1" applyAlignment="1">
      <alignment horizontal="right" vertical="center" shrinkToFit="1"/>
    </xf>
    <xf numFmtId="0" fontId="16" fillId="10" borderId="27" xfId="0" applyFont="1" applyFill="1" applyBorder="1" applyAlignment="1">
      <alignment horizontal="right" vertical="center" shrinkToFit="1"/>
    </xf>
    <xf numFmtId="0" fontId="4" fillId="0" borderId="2" xfId="0" applyFont="1" applyBorder="1" applyAlignment="1">
      <alignment vertical="center" shrinkToFit="1"/>
    </xf>
    <xf numFmtId="0" fontId="4" fillId="0" borderId="0" xfId="0" applyFont="1" applyBorder="1" applyAlignment="1">
      <alignment vertical="center" shrinkToFit="1"/>
    </xf>
    <xf numFmtId="0" fontId="4" fillId="0" borderId="53" xfId="0" applyFont="1" applyBorder="1" applyAlignment="1">
      <alignment vertical="center" shrinkToFit="1"/>
    </xf>
    <xf numFmtId="0" fontId="4" fillId="0" borderId="40" xfId="0" applyFont="1" applyBorder="1" applyAlignment="1">
      <alignment horizontal="center" vertical="center" wrapText="1"/>
    </xf>
    <xf numFmtId="0" fontId="4" fillId="0" borderId="35" xfId="0" applyFont="1" applyBorder="1" applyAlignment="1">
      <alignment horizontal="center" vertical="center" wrapText="1"/>
    </xf>
    <xf numFmtId="0" fontId="5" fillId="0" borderId="21" xfId="0" applyFont="1" applyBorder="1" applyAlignment="1">
      <alignment horizontal="center" vertical="center" shrinkToFit="1"/>
    </xf>
    <xf numFmtId="0" fontId="5" fillId="0" borderId="20" xfId="0" applyFont="1" applyBorder="1" applyAlignment="1">
      <alignment horizontal="center" vertical="center" shrinkToFit="1"/>
    </xf>
    <xf numFmtId="38" fontId="39" fillId="0" borderId="45" xfId="1" applyFont="1" applyBorder="1" applyAlignment="1">
      <alignment horizontal="center" vertical="center" shrinkToFit="1"/>
    </xf>
    <xf numFmtId="38" fontId="39" fillId="0" borderId="53" xfId="1" applyFont="1" applyBorder="1" applyAlignment="1">
      <alignment horizontal="center" vertical="center" shrinkToFit="1"/>
    </xf>
    <xf numFmtId="38" fontId="39" fillId="0" borderId="44" xfId="1" applyFont="1" applyBorder="1" applyAlignment="1">
      <alignment horizontal="center" vertical="center" shrinkToFit="1"/>
    </xf>
    <xf numFmtId="0" fontId="23" fillId="0" borderId="0" xfId="0" applyFont="1"/>
    <xf numFmtId="0" fontId="4" fillId="0" borderId="26" xfId="0" applyFont="1" applyBorder="1" applyAlignment="1">
      <alignment vertical="center" shrinkToFit="1"/>
    </xf>
    <xf numFmtId="0" fontId="4" fillId="0" borderId="57" xfId="0" applyFont="1" applyBorder="1" applyAlignment="1">
      <alignment vertical="center" shrinkToFit="1"/>
    </xf>
    <xf numFmtId="0" fontId="4" fillId="0" borderId="45" xfId="0" applyFont="1" applyBorder="1" applyAlignment="1">
      <alignment vertical="center" shrinkToFit="1"/>
    </xf>
    <xf numFmtId="0" fontId="24" fillId="5" borderId="7" xfId="0" applyFont="1" applyFill="1" applyBorder="1" applyAlignment="1">
      <alignment horizontal="center" shrinkToFit="1"/>
    </xf>
    <xf numFmtId="0" fontId="24" fillId="5" borderId="46" xfId="0" applyFont="1" applyFill="1" applyBorder="1" applyAlignment="1">
      <alignment horizontal="center" shrinkToFit="1"/>
    </xf>
    <xf numFmtId="0" fontId="24" fillId="5" borderId="27" xfId="0" applyFont="1" applyFill="1" applyBorder="1" applyAlignment="1">
      <alignment horizontal="center" shrinkToFit="1"/>
    </xf>
    <xf numFmtId="0" fontId="4" fillId="4" borderId="7" xfId="0" applyFont="1" applyFill="1" applyBorder="1" applyAlignment="1">
      <alignment horizontal="left" vertical="center"/>
    </xf>
    <xf numFmtId="0" fontId="4" fillId="0" borderId="46" xfId="0" applyFont="1" applyBorder="1" applyAlignment="1">
      <alignment horizontal="left" vertical="center"/>
    </xf>
    <xf numFmtId="0" fontId="4" fillId="0" borderId="27" xfId="0" applyFont="1" applyBorder="1" applyAlignment="1">
      <alignment horizontal="left" vertical="center"/>
    </xf>
    <xf numFmtId="0" fontId="35" fillId="11" borderId="7" xfId="0" applyFont="1" applyFill="1" applyBorder="1" applyAlignment="1">
      <alignment horizontal="center" vertical="center"/>
    </xf>
    <xf numFmtId="0" fontId="0" fillId="0" borderId="46" xfId="0" applyBorder="1" applyAlignment="1">
      <alignment horizontal="center" vertical="center"/>
    </xf>
    <xf numFmtId="0" fontId="0" fillId="0" borderId="27" xfId="0" applyBorder="1" applyAlignment="1">
      <alignment horizontal="center" vertical="center"/>
    </xf>
    <xf numFmtId="0" fontId="23" fillId="11" borderId="7" xfId="0" applyFont="1" applyFill="1" applyBorder="1" applyAlignment="1">
      <alignment vertical="center"/>
    </xf>
    <xf numFmtId="0" fontId="1" fillId="0" borderId="27" xfId="0" applyFont="1" applyBorder="1" applyAlignment="1">
      <alignment vertical="center"/>
    </xf>
    <xf numFmtId="0" fontId="14" fillId="0" borderId="24" xfId="0" applyFont="1" applyBorder="1" applyAlignment="1">
      <alignment horizontal="center" vertical="center" shrinkToFit="1"/>
    </xf>
    <xf numFmtId="0" fontId="14" fillId="0" borderId="64" xfId="0" applyFont="1" applyBorder="1" applyAlignment="1">
      <alignment horizontal="center" vertical="center" shrinkToFit="1"/>
    </xf>
    <xf numFmtId="0" fontId="14" fillId="0" borderId="35" xfId="0" applyFont="1" applyBorder="1" applyAlignment="1">
      <alignment horizontal="center" vertical="center" shrinkToFit="1"/>
    </xf>
    <xf numFmtId="0" fontId="5" fillId="0" borderId="41" xfId="0" applyFont="1" applyBorder="1" applyAlignment="1">
      <alignment horizontal="center" vertical="center" shrinkToFit="1"/>
    </xf>
    <xf numFmtId="0" fontId="4" fillId="0" borderId="53" xfId="0" applyFont="1" applyBorder="1" applyAlignment="1">
      <alignment horizontal="center" vertical="center" shrinkToFit="1"/>
    </xf>
    <xf numFmtId="0" fontId="4" fillId="0" borderId="44" xfId="0" applyFont="1" applyBorder="1" applyAlignment="1">
      <alignment horizontal="center" vertical="center" shrinkToFit="1"/>
    </xf>
    <xf numFmtId="0" fontId="4" fillId="0" borderId="1" xfId="0" applyFont="1" applyBorder="1" applyAlignment="1">
      <alignment vertical="center" shrinkToFit="1"/>
    </xf>
    <xf numFmtId="0" fontId="4" fillId="0" borderId="8" xfId="0" applyFont="1" applyBorder="1" applyAlignment="1">
      <alignment vertical="center" shrinkToFit="1"/>
    </xf>
    <xf numFmtId="0" fontId="4" fillId="0" borderId="41" xfId="0" applyFont="1" applyBorder="1" applyAlignment="1">
      <alignment vertical="center" shrinkToFit="1"/>
    </xf>
    <xf numFmtId="38" fontId="16" fillId="3" borderId="7" xfId="1" applyFont="1" applyFill="1" applyBorder="1" applyAlignment="1">
      <alignment horizontal="center" vertical="center"/>
    </xf>
    <xf numFmtId="0" fontId="16" fillId="0" borderId="27" xfId="0" applyFont="1" applyBorder="1" applyAlignment="1">
      <alignment horizontal="center" vertical="center"/>
    </xf>
    <xf numFmtId="38" fontId="15" fillId="0" borderId="12" xfId="1" applyFont="1" applyBorder="1" applyAlignment="1">
      <alignment horizontal="center" vertical="center"/>
    </xf>
    <xf numFmtId="0" fontId="15" fillId="0" borderId="7" xfId="0" applyFont="1" applyBorder="1" applyAlignment="1">
      <alignment horizontal="center" vertical="center"/>
    </xf>
    <xf numFmtId="176" fontId="17" fillId="0" borderId="7" xfId="0" applyNumberFormat="1" applyFont="1" applyBorder="1" applyAlignment="1">
      <alignment horizontal="center" vertical="center"/>
    </xf>
    <xf numFmtId="176" fontId="17" fillId="0" borderId="46" xfId="0" applyNumberFormat="1" applyFont="1" applyBorder="1" applyAlignment="1">
      <alignment horizontal="center" vertical="center"/>
    </xf>
    <xf numFmtId="176" fontId="17" fillId="0" borderId="27" xfId="0" applyNumberFormat="1" applyFont="1" applyBorder="1" applyAlignment="1">
      <alignment horizontal="center" vertical="center"/>
    </xf>
    <xf numFmtId="0" fontId="15" fillId="0" borderId="12" xfId="0" applyFont="1" applyBorder="1" applyAlignment="1">
      <alignment horizontal="center" vertical="center"/>
    </xf>
    <xf numFmtId="180" fontId="17" fillId="0" borderId="7" xfId="0" applyNumberFormat="1" applyFont="1" applyBorder="1" applyAlignment="1">
      <alignment horizontal="center" vertical="center"/>
    </xf>
    <xf numFmtId="180" fontId="17" fillId="0" borderId="46" xfId="0" applyNumberFormat="1" applyFont="1" applyBorder="1" applyAlignment="1">
      <alignment horizontal="center" vertical="center"/>
    </xf>
    <xf numFmtId="0" fontId="7" fillId="0" borderId="10" xfId="0" applyFont="1" applyBorder="1" applyAlignment="1">
      <alignment horizontal="center" vertical="center"/>
    </xf>
    <xf numFmtId="0" fontId="7" fillId="0" borderId="14" xfId="0" applyFont="1" applyBorder="1" applyAlignment="1">
      <alignment horizontal="center" vertical="center"/>
    </xf>
    <xf numFmtId="38" fontId="17" fillId="0" borderId="13" xfId="1" applyFont="1" applyBorder="1" applyAlignment="1">
      <alignment horizontal="center" vertical="center"/>
    </xf>
    <xf numFmtId="38" fontId="17" fillId="0" borderId="27" xfId="1" applyFont="1" applyBorder="1" applyAlignment="1">
      <alignment horizontal="center" vertical="center"/>
    </xf>
    <xf numFmtId="6" fontId="10" fillId="0" borderId="7" xfId="2" applyFont="1" applyBorder="1" applyAlignment="1">
      <alignment horizontal="center" vertical="center"/>
    </xf>
    <xf numFmtId="6" fontId="18" fillId="0" borderId="70" xfId="2" applyFont="1" applyBorder="1" applyAlignment="1">
      <alignment horizontal="center" vertical="center" wrapText="1"/>
    </xf>
    <xf numFmtId="0" fontId="18" fillId="0" borderId="27" xfId="0" applyFont="1" applyBorder="1" applyAlignment="1">
      <alignment horizontal="center" vertical="center" wrapText="1"/>
    </xf>
    <xf numFmtId="0" fontId="7" fillId="0" borderId="7" xfId="0" applyFont="1" applyBorder="1" applyAlignment="1">
      <alignment horizontal="center" vertical="center"/>
    </xf>
    <xf numFmtId="0" fontId="4" fillId="0" borderId="19" xfId="0" applyFont="1" applyBorder="1" applyAlignment="1">
      <alignment horizontal="center" vertical="center" shrinkToFit="1"/>
    </xf>
    <xf numFmtId="0" fontId="5" fillId="0" borderId="38" xfId="0" applyFont="1" applyBorder="1" applyAlignment="1">
      <alignment horizontal="center" vertical="center" shrinkToFit="1"/>
    </xf>
    <xf numFmtId="38" fontId="39" fillId="0" borderId="40" xfId="1" applyFont="1" applyBorder="1" applyAlignment="1">
      <alignment horizontal="center" vertical="center"/>
    </xf>
    <xf numFmtId="38" fontId="39" fillId="0" borderId="35" xfId="1" applyFont="1" applyBorder="1" applyAlignment="1">
      <alignment horizontal="center" vertical="center"/>
    </xf>
    <xf numFmtId="38" fontId="39" fillId="0" borderId="38" xfId="1" applyFont="1" applyBorder="1" applyAlignment="1">
      <alignment horizontal="center" vertical="center"/>
    </xf>
    <xf numFmtId="38" fontId="20" fillId="2" borderId="39" xfId="1" applyFont="1" applyFill="1" applyBorder="1" applyAlignment="1">
      <alignment horizontal="center" vertical="center"/>
    </xf>
    <xf numFmtId="38" fontId="20" fillId="2" borderId="30" xfId="1" applyFont="1" applyFill="1" applyBorder="1" applyAlignment="1">
      <alignment horizontal="center" vertical="center"/>
    </xf>
    <xf numFmtId="0" fontId="4" fillId="0" borderId="18" xfId="0" applyFont="1" applyBorder="1" applyAlignment="1">
      <alignment vertical="center" shrinkToFit="1"/>
    </xf>
    <xf numFmtId="0" fontId="4" fillId="0" borderId="63" xfId="0" applyFont="1" applyBorder="1" applyAlignment="1">
      <alignment vertical="center" shrinkToFit="1"/>
    </xf>
    <xf numFmtId="0" fontId="4" fillId="0" borderId="44" xfId="0" applyFont="1" applyBorder="1" applyAlignment="1">
      <alignment vertical="center" shrinkToFit="1"/>
    </xf>
    <xf numFmtId="38" fontId="44" fillId="2" borderId="39" xfId="1" applyFont="1" applyFill="1" applyBorder="1" applyAlignment="1">
      <alignment horizontal="center" vertical="center"/>
    </xf>
    <xf numFmtId="38" fontId="44" fillId="2" borderId="30" xfId="1" applyFont="1" applyFill="1" applyBorder="1" applyAlignment="1">
      <alignment horizontal="center" vertical="center"/>
    </xf>
    <xf numFmtId="0" fontId="21" fillId="8" borderId="50" xfId="0" applyFont="1" applyFill="1" applyBorder="1" applyAlignment="1">
      <alignment horizontal="center"/>
    </xf>
    <xf numFmtId="0" fontId="21" fillId="8" borderId="56" xfId="0" applyFont="1" applyFill="1" applyBorder="1" applyAlignment="1">
      <alignment horizontal="center"/>
    </xf>
    <xf numFmtId="0" fontId="21" fillId="8" borderId="49" xfId="0" applyFont="1" applyFill="1" applyBorder="1" applyAlignment="1">
      <alignment horizontal="center"/>
    </xf>
    <xf numFmtId="0" fontId="4" fillId="0" borderId="40" xfId="0" applyFont="1" applyBorder="1" applyAlignment="1">
      <alignment horizontal="center" vertical="center" shrinkToFit="1"/>
    </xf>
    <xf numFmtId="0" fontId="4" fillId="0" borderId="64" xfId="0" applyFont="1" applyBorder="1" applyAlignment="1">
      <alignment horizontal="center" vertical="center" shrinkToFit="1"/>
    </xf>
    <xf numFmtId="0" fontId="4" fillId="0" borderId="35" xfId="0" applyFont="1" applyBorder="1" applyAlignment="1">
      <alignment horizontal="center" vertical="center" shrinkToFit="1"/>
    </xf>
    <xf numFmtId="0" fontId="5" fillId="0" borderId="23" xfId="0" applyFont="1" applyBorder="1" applyAlignment="1">
      <alignment horizontal="center" vertical="center" shrinkToFit="1"/>
    </xf>
    <xf numFmtId="0" fontId="0" fillId="0" borderId="0" xfId="0"/>
    <xf numFmtId="0" fontId="4" fillId="0" borderId="15" xfId="0" applyFont="1" applyBorder="1" applyAlignment="1">
      <alignment horizontal="left" vertical="center"/>
    </xf>
    <xf numFmtId="0" fontId="4" fillId="0" borderId="56" xfId="0" applyFont="1" applyBorder="1" applyAlignment="1">
      <alignment horizontal="left" vertical="center"/>
    </xf>
    <xf numFmtId="0" fontId="4" fillId="0" borderId="38" xfId="0" applyFont="1" applyBorder="1" applyAlignment="1">
      <alignment horizontal="left" vertical="center"/>
    </xf>
    <xf numFmtId="0" fontId="4" fillId="0" borderId="22" xfId="0" applyFont="1" applyBorder="1" applyAlignment="1">
      <alignment vertical="center" shrinkToFit="1"/>
    </xf>
    <xf numFmtId="0" fontId="4" fillId="0" borderId="55" xfId="0" applyFont="1" applyBorder="1" applyAlignment="1">
      <alignment vertical="center" shrinkToFit="1"/>
    </xf>
    <xf numFmtId="0" fontId="4" fillId="0" borderId="43" xfId="0" applyFont="1" applyBorder="1" applyAlignment="1">
      <alignment vertical="center" shrinkToFit="1"/>
    </xf>
    <xf numFmtId="0" fontId="4" fillId="0" borderId="15" xfId="0" applyFont="1" applyFill="1" applyBorder="1" applyAlignment="1">
      <alignment vertical="center" shrinkToFit="1"/>
    </xf>
    <xf numFmtId="0" fontId="4" fillId="0" borderId="56" xfId="0" applyFont="1" applyFill="1" applyBorder="1" applyAlignment="1">
      <alignment vertical="center" shrinkToFit="1"/>
    </xf>
    <xf numFmtId="0" fontId="4" fillId="0" borderId="38" xfId="0" applyFont="1" applyFill="1" applyBorder="1" applyAlignment="1">
      <alignment vertical="center" shrinkToFit="1"/>
    </xf>
    <xf numFmtId="178" fontId="33" fillId="0" borderId="0" xfId="0" applyNumberFormat="1" applyFont="1" applyAlignment="1">
      <alignment horizontal="center"/>
    </xf>
    <xf numFmtId="38" fontId="17" fillId="0" borderId="4" xfId="1" applyFont="1" applyBorder="1" applyAlignment="1">
      <alignment horizontal="center" vertical="center"/>
    </xf>
    <xf numFmtId="38" fontId="17" fillId="0" borderId="5" xfId="1" applyFont="1" applyBorder="1" applyAlignment="1">
      <alignment horizontal="center" vertical="center"/>
    </xf>
    <xf numFmtId="55" fontId="4" fillId="0" borderId="18" xfId="0" applyNumberFormat="1" applyFont="1" applyBorder="1" applyAlignment="1">
      <alignment horizontal="left" vertical="center"/>
    </xf>
    <xf numFmtId="55" fontId="4" fillId="0" borderId="63" xfId="0" applyNumberFormat="1" applyFont="1" applyBorder="1" applyAlignment="1">
      <alignment horizontal="left" vertical="center"/>
    </xf>
    <xf numFmtId="55" fontId="4" fillId="0" borderId="44" xfId="0" applyNumberFormat="1" applyFont="1" applyBorder="1" applyAlignment="1">
      <alignment horizontal="left" vertical="center"/>
    </xf>
    <xf numFmtId="38" fontId="39" fillId="0" borderId="40" xfId="1" applyFont="1" applyBorder="1" applyAlignment="1">
      <alignment horizontal="center" vertical="center" shrinkToFit="1"/>
    </xf>
    <xf numFmtId="38" fontId="39" fillId="0" borderId="35" xfId="1" applyFont="1" applyBorder="1" applyAlignment="1">
      <alignment horizontal="center" vertical="center" shrinkToFit="1"/>
    </xf>
    <xf numFmtId="0" fontId="4" fillId="0" borderId="37" xfId="0" applyFont="1" applyBorder="1" applyAlignment="1">
      <alignment vertical="center" shrinkToFit="1"/>
    </xf>
    <xf numFmtId="0" fontId="4" fillId="0" borderId="67" xfId="0" applyFont="1" applyBorder="1" applyAlignment="1">
      <alignment vertical="center" shrinkToFit="1"/>
    </xf>
    <xf numFmtId="0" fontId="4" fillId="0" borderId="42" xfId="0" applyFont="1" applyBorder="1" applyAlignment="1">
      <alignment vertical="center" shrinkToFit="1"/>
    </xf>
    <xf numFmtId="38" fontId="39" fillId="0" borderId="41" xfId="1" applyFont="1" applyBorder="1" applyAlignment="1">
      <alignment horizontal="center" vertical="center"/>
    </xf>
    <xf numFmtId="38" fontId="39" fillId="0" borderId="53" xfId="1" applyFont="1" applyBorder="1" applyAlignment="1">
      <alignment horizontal="center" vertical="center"/>
    </xf>
    <xf numFmtId="38" fontId="39" fillId="0" borderId="44" xfId="1" applyFont="1" applyBorder="1" applyAlignment="1">
      <alignment horizontal="center" vertical="center"/>
    </xf>
    <xf numFmtId="38" fontId="39" fillId="0" borderId="24" xfId="1" applyFont="1" applyFill="1" applyBorder="1" applyAlignment="1">
      <alignment horizontal="center" vertical="center"/>
    </xf>
    <xf numFmtId="38" fontId="39" fillId="0" borderId="64" xfId="1" applyFont="1" applyFill="1" applyBorder="1" applyAlignment="1">
      <alignment horizontal="center" vertical="center"/>
    </xf>
    <xf numFmtId="38" fontId="39" fillId="0" borderId="35" xfId="1" applyFont="1" applyFill="1" applyBorder="1" applyAlignment="1">
      <alignment horizontal="center" vertical="center"/>
    </xf>
    <xf numFmtId="0" fontId="20" fillId="0" borderId="7" xfId="0" applyFont="1" applyBorder="1" applyAlignment="1">
      <alignment horizontal="center" vertical="center"/>
    </xf>
    <xf numFmtId="0" fontId="20" fillId="0" borderId="46" xfId="0" applyFont="1" applyBorder="1" applyAlignment="1">
      <alignment horizontal="center" vertical="center"/>
    </xf>
    <xf numFmtId="0" fontId="20" fillId="0" borderId="27" xfId="0" applyFont="1" applyBorder="1" applyAlignment="1">
      <alignment horizontal="center" vertical="center"/>
    </xf>
    <xf numFmtId="38" fontId="39" fillId="0" borderId="64" xfId="1" applyFont="1" applyBorder="1" applyAlignment="1">
      <alignment horizontal="center" vertical="center" shrinkToFit="1"/>
    </xf>
    <xf numFmtId="38" fontId="39" fillId="0" borderId="38" xfId="1" applyFont="1" applyBorder="1" applyAlignment="1">
      <alignment horizontal="center" vertical="center" shrinkToFit="1"/>
    </xf>
    <xf numFmtId="38" fontId="44" fillId="2" borderId="5" xfId="1" applyFont="1" applyFill="1" applyBorder="1" applyAlignment="1">
      <alignment horizontal="center" vertical="center" shrinkToFit="1"/>
    </xf>
    <xf numFmtId="38" fontId="44" fillId="2" borderId="30" xfId="1" applyFont="1" applyFill="1" applyBorder="1" applyAlignment="1">
      <alignment horizontal="center" vertical="center" shrinkToFit="1"/>
    </xf>
    <xf numFmtId="38" fontId="17" fillId="0" borderId="6" xfId="1" applyFont="1" applyBorder="1" applyAlignment="1">
      <alignment horizontal="center" vertical="center"/>
    </xf>
    <xf numFmtId="0" fontId="4" fillId="0" borderId="24" xfId="0" applyFont="1" applyBorder="1" applyAlignment="1">
      <alignment horizontal="center" vertical="center" shrinkToFit="1"/>
    </xf>
    <xf numFmtId="0" fontId="5" fillId="0" borderId="25" xfId="0" applyFont="1" applyBorder="1" applyAlignment="1">
      <alignment horizontal="center" vertical="center" shrinkToFit="1"/>
    </xf>
    <xf numFmtId="38" fontId="44" fillId="2" borderId="5" xfId="1" applyFont="1" applyFill="1" applyBorder="1" applyAlignment="1">
      <alignment horizontal="center" vertical="center"/>
    </xf>
    <xf numFmtId="0" fontId="4" fillId="0" borderId="2" xfId="0" applyFont="1" applyBorder="1" applyAlignment="1">
      <alignment wrapText="1"/>
    </xf>
    <xf numFmtId="0" fontId="4" fillId="0" borderId="0" xfId="0" applyFont="1" applyBorder="1" applyAlignment="1">
      <alignment wrapText="1"/>
    </xf>
    <xf numFmtId="0" fontId="4" fillId="0" borderId="53" xfId="0" applyFont="1" applyBorder="1" applyAlignment="1">
      <alignment wrapText="1"/>
    </xf>
    <xf numFmtId="0" fontId="16" fillId="2" borderId="46" xfId="0" applyFont="1" applyFill="1" applyBorder="1" applyAlignment="1">
      <alignment horizontal="right" vertical="center" shrinkToFit="1"/>
    </xf>
    <xf numFmtId="0" fontId="16" fillId="2" borderId="27" xfId="0" applyFont="1" applyFill="1" applyBorder="1" applyAlignment="1">
      <alignment horizontal="right" vertical="center" shrinkToFit="1"/>
    </xf>
    <xf numFmtId="38" fontId="7" fillId="0" borderId="0" xfId="1" applyFont="1" applyFill="1" applyBorder="1" applyAlignment="1">
      <alignment horizontal="center"/>
    </xf>
    <xf numFmtId="0" fontId="0" fillId="0" borderId="0" xfId="0" applyFill="1" applyBorder="1" applyAlignment="1"/>
    <xf numFmtId="38" fontId="41" fillId="0" borderId="5" xfId="1" applyFont="1" applyFill="1" applyBorder="1" applyAlignment="1">
      <alignment horizontal="left" vertical="center" wrapText="1"/>
    </xf>
    <xf numFmtId="0" fontId="42" fillId="0" borderId="5" xfId="0" applyFont="1" applyBorder="1" applyAlignment="1">
      <alignment horizontal="left" vertical="center" wrapText="1"/>
    </xf>
  </cellXfs>
  <cellStyles count="3">
    <cellStyle name="桁区切り" xfId="1" builtinId="6"/>
    <cellStyle name="通貨" xfId="2" builtinId="7"/>
    <cellStyle name="標準" xfId="0" builtinId="0"/>
  </cellStyles>
  <dxfs count="0"/>
  <tableStyles count="0" defaultTableStyle="TableStyleMedium9" defaultPivotStyle="PivotStyleLight16"/>
  <colors>
    <mruColors>
      <color rgb="FFCCFFFF"/>
      <color rgb="FFFFFFCC"/>
      <color rgb="FFFF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M1"/>
  <sheetViews>
    <sheetView view="pageBreakPreview" zoomScale="75" zoomScaleNormal="50" zoomScaleSheetLayoutView="75" workbookViewId="0">
      <pane ySplit="1" topLeftCell="A2" activePane="bottomLeft" state="frozen"/>
      <selection pane="bottomLeft" activeCell="E8" sqref="E8"/>
    </sheetView>
  </sheetViews>
  <sheetFormatPr defaultRowHeight="24.95" customHeight="1"/>
  <cols>
    <col min="1" max="1" width="9" style="8" customWidth="1"/>
    <col min="2" max="2" width="9" style="2"/>
    <col min="3" max="3" width="9" style="8"/>
    <col min="4" max="4" width="9" style="9"/>
    <col min="5" max="6" width="9" style="10"/>
    <col min="7" max="8" width="9" style="8"/>
    <col min="9" max="9" width="9" style="11"/>
    <col min="10" max="10" width="9" style="12"/>
    <col min="11" max="11" width="9" style="10"/>
    <col min="12" max="12" width="9" style="7"/>
    <col min="13" max="13" width="9" style="13"/>
    <col min="14" max="16384" width="9" style="7"/>
  </cols>
  <sheetData/>
  <phoneticPr fontId="2"/>
  <pageMargins left="0.39370078740157483" right="0.39370078740157483" top="0.39370078740157483" bottom="0.39370078740157483" header="0.51181102362204722" footer="0.51181102362204722"/>
  <pageSetup paperSize="12" scale="59" orientation="portrait" r:id="rId1"/>
  <headerFooter alignWithMargins="0"/>
</worksheet>
</file>

<file path=xl/worksheets/sheet2.xml><?xml version="1.0" encoding="utf-8"?>
<worksheet xmlns="http://schemas.openxmlformats.org/spreadsheetml/2006/main" xmlns:r="http://schemas.openxmlformats.org/officeDocument/2006/relationships">
  <dimension ref="F1:J1"/>
  <sheetViews>
    <sheetView view="pageBreakPreview" zoomScale="75" zoomScaleNormal="100" workbookViewId="0">
      <selection activeCell="I18" sqref="I18"/>
    </sheetView>
  </sheetViews>
  <sheetFormatPr defaultRowHeight="17.25"/>
  <cols>
    <col min="1" max="1" width="9" style="1" customWidth="1"/>
    <col min="2" max="5" width="9" style="1"/>
    <col min="6" max="6" width="9" style="4"/>
    <col min="7" max="8" width="9" style="1"/>
    <col min="11" max="16384" width="9" style="1"/>
  </cols>
  <sheetData/>
  <phoneticPr fontId="2"/>
  <pageMargins left="0.78700000000000003" right="0.78700000000000003" top="0.98399999999999999" bottom="0.98399999999999999" header="0.51200000000000001" footer="0.51200000000000001"/>
  <pageSetup paperSize="9" scale="46" orientation="portrait" horizontalDpi="400" verticalDpi="400"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O72"/>
  <sheetViews>
    <sheetView topLeftCell="A31" zoomScale="50" zoomScaleNormal="50" zoomScaleSheetLayoutView="50" workbookViewId="0">
      <selection activeCell="O48" sqref="O48"/>
    </sheetView>
  </sheetViews>
  <sheetFormatPr defaultColWidth="16.25" defaultRowHeight="21"/>
  <cols>
    <col min="1" max="1" width="12.75" style="5" customWidth="1"/>
    <col min="2" max="2" width="16.25" style="15"/>
    <col min="3" max="10" width="16.25" style="17"/>
    <col min="12" max="13" width="16.25" style="43"/>
    <col min="14" max="14" width="16.25" style="61"/>
  </cols>
  <sheetData>
    <row r="1" spans="1:15" ht="17.25" customHeight="1"/>
    <row r="2" spans="1:15" ht="47.25" customHeight="1">
      <c r="A2" s="681" t="s">
        <v>650</v>
      </c>
      <c r="B2" s="682"/>
      <c r="C2" s="682"/>
      <c r="D2" s="682"/>
      <c r="E2" s="682"/>
      <c r="F2" s="682"/>
      <c r="G2" s="682"/>
      <c r="H2" s="682"/>
      <c r="I2" s="682"/>
      <c r="J2" s="682"/>
      <c r="K2" s="682"/>
      <c r="L2" s="682"/>
      <c r="M2" s="682"/>
      <c r="N2" s="682"/>
      <c r="O2" s="683"/>
    </row>
    <row r="3" spans="1:15" ht="24" customHeight="1" thickBot="1">
      <c r="K3" s="27"/>
      <c r="L3" s="44"/>
    </row>
    <row r="4" spans="1:15" ht="39.75" customHeight="1" thickBot="1">
      <c r="B4" s="653" t="s">
        <v>636</v>
      </c>
      <c r="C4" s="654"/>
      <c r="D4" s="668"/>
      <c r="E4" s="638"/>
      <c r="F4" s="638"/>
      <c r="G4" s="638"/>
      <c r="H4" s="358" t="s">
        <v>761</v>
      </c>
      <c r="I4" s="598"/>
      <c r="J4" s="37" t="s">
        <v>637</v>
      </c>
      <c r="K4" s="655"/>
      <c r="L4" s="656"/>
      <c r="M4" s="657"/>
      <c r="N4" s="228"/>
      <c r="O4" s="229"/>
    </row>
    <row r="5" spans="1:15" ht="39.75" customHeight="1" thickBot="1">
      <c r="A5" s="354" t="s">
        <v>760</v>
      </c>
      <c r="B5" s="658" t="s">
        <v>633</v>
      </c>
      <c r="C5" s="658"/>
      <c r="D5" s="359"/>
      <c r="E5" s="38" t="s">
        <v>638</v>
      </c>
      <c r="F5" s="393"/>
      <c r="G5" s="39" t="s">
        <v>639</v>
      </c>
      <c r="H5" s="34">
        <f>SUM(O59)</f>
        <v>0</v>
      </c>
      <c r="I5" s="40" t="s">
        <v>640</v>
      </c>
      <c r="J5" s="665" t="str">
        <f>IF(F5="","",SUM(F5*H5))</f>
        <v/>
      </c>
      <c r="K5" s="638"/>
      <c r="L5" s="666"/>
      <c r="M5" s="667"/>
      <c r="N5" s="228"/>
      <c r="O5" s="229"/>
    </row>
    <row r="6" spans="1:15" ht="29.25" customHeight="1" thickBot="1">
      <c r="A6" s="14"/>
      <c r="B6" s="658" t="s">
        <v>641</v>
      </c>
      <c r="C6" s="658"/>
      <c r="D6" s="659"/>
      <c r="E6" s="660"/>
      <c r="F6" s="660"/>
      <c r="G6" s="660"/>
      <c r="H6" s="39" t="s">
        <v>642</v>
      </c>
      <c r="I6" s="661"/>
      <c r="J6" s="662"/>
      <c r="K6" s="41" t="s">
        <v>643</v>
      </c>
      <c r="L6" s="663"/>
      <c r="M6" s="664"/>
      <c r="N6" s="698"/>
      <c r="O6" s="698"/>
    </row>
    <row r="7" spans="1:15" ht="29.25" customHeight="1" thickBot="1">
      <c r="B7" s="329" t="s">
        <v>833</v>
      </c>
      <c r="C7" s="328"/>
      <c r="D7" s="328"/>
      <c r="E7" s="328"/>
      <c r="F7" s="328"/>
      <c r="G7" s="328"/>
      <c r="H7" s="328"/>
      <c r="I7" s="25"/>
      <c r="J7" s="25"/>
      <c r="L7" s="45"/>
      <c r="N7" s="392" t="s">
        <v>874</v>
      </c>
    </row>
    <row r="8" spans="1:15" s="3" customFormat="1" ht="42.75" customHeight="1" thickBot="1">
      <c r="A8" s="68" t="s">
        <v>727</v>
      </c>
      <c r="B8" s="651" t="s">
        <v>728</v>
      </c>
      <c r="C8" s="652"/>
      <c r="D8" s="715" t="s">
        <v>725</v>
      </c>
      <c r="E8" s="716"/>
      <c r="F8" s="716"/>
      <c r="G8" s="716"/>
      <c r="H8" s="716"/>
      <c r="I8" s="716"/>
      <c r="J8" s="716"/>
      <c r="K8" s="717"/>
      <c r="L8" s="69" t="s">
        <v>661</v>
      </c>
      <c r="M8" s="58" t="s">
        <v>662</v>
      </c>
      <c r="N8" s="62" t="s">
        <v>659</v>
      </c>
      <c r="O8" s="70" t="s">
        <v>660</v>
      </c>
    </row>
    <row r="9" spans="1:15" s="3" customFormat="1" ht="29.25" customHeight="1">
      <c r="A9" s="67" t="s">
        <v>651</v>
      </c>
      <c r="B9" s="642" t="s">
        <v>632</v>
      </c>
      <c r="C9" s="645">
        <v>101</v>
      </c>
      <c r="D9" s="648" t="s">
        <v>663</v>
      </c>
      <c r="E9" s="649"/>
      <c r="F9" s="649"/>
      <c r="G9" s="649"/>
      <c r="H9" s="649"/>
      <c r="I9" s="649"/>
      <c r="J9" s="649"/>
      <c r="K9" s="650"/>
      <c r="L9" s="712">
        <f>配布エリア別明細!C16</f>
        <v>2340</v>
      </c>
      <c r="M9" s="709">
        <f>配布エリア別明細!D16</f>
        <v>2670</v>
      </c>
      <c r="N9" s="482"/>
      <c r="O9" s="699">
        <f>配布エリア別明細!F16</f>
        <v>0</v>
      </c>
    </row>
    <row r="10" spans="1:15" s="3" customFormat="1" ht="30" customHeight="1">
      <c r="A10" s="566">
        <f>SUM(N9:N19)</f>
        <v>30940</v>
      </c>
      <c r="B10" s="643"/>
      <c r="C10" s="646"/>
      <c r="D10" s="617" t="s">
        <v>664</v>
      </c>
      <c r="E10" s="618"/>
      <c r="F10" s="618"/>
      <c r="G10" s="618"/>
      <c r="H10" s="618"/>
      <c r="I10" s="618"/>
      <c r="J10" s="618"/>
      <c r="K10" s="619"/>
      <c r="L10" s="713"/>
      <c r="M10" s="710"/>
      <c r="N10" s="569">
        <f>L9+M9</f>
        <v>5010</v>
      </c>
      <c r="O10" s="700"/>
    </row>
    <row r="11" spans="1:15" s="3" customFormat="1" ht="24" customHeight="1">
      <c r="A11" s="21"/>
      <c r="B11" s="644"/>
      <c r="C11" s="647"/>
      <c r="D11" s="676" t="s">
        <v>665</v>
      </c>
      <c r="E11" s="677"/>
      <c r="F11" s="677"/>
      <c r="G11" s="677"/>
      <c r="H11" s="677"/>
      <c r="I11" s="677"/>
      <c r="J11" s="677"/>
      <c r="K11" s="678"/>
      <c r="L11" s="714"/>
      <c r="M11" s="711"/>
      <c r="N11" s="483"/>
      <c r="O11" s="605"/>
    </row>
    <row r="12" spans="1:15" s="3" customFormat="1" ht="24.75" customHeight="1">
      <c r="A12" s="20"/>
      <c r="B12" s="669" t="s">
        <v>666</v>
      </c>
      <c r="C12" s="670">
        <v>102</v>
      </c>
      <c r="D12" s="628" t="s">
        <v>668</v>
      </c>
      <c r="E12" s="629"/>
      <c r="F12" s="629"/>
      <c r="G12" s="629"/>
      <c r="H12" s="629"/>
      <c r="I12" s="629"/>
      <c r="J12" s="629"/>
      <c r="K12" s="630"/>
      <c r="L12" s="671">
        <f>配布エリア別明細!C27</f>
        <v>2440</v>
      </c>
      <c r="M12" s="673">
        <f>配布エリア別明細!D27</f>
        <v>1430</v>
      </c>
      <c r="N12" s="679">
        <f>L12+M12</f>
        <v>3870</v>
      </c>
      <c r="O12" s="604">
        <f>配布エリア別明細!F27</f>
        <v>0</v>
      </c>
    </row>
    <row r="13" spans="1:15" s="3" customFormat="1" ht="27" customHeight="1">
      <c r="A13" s="22"/>
      <c r="B13" s="669"/>
      <c r="C13" s="670"/>
      <c r="D13" s="676" t="s">
        <v>669</v>
      </c>
      <c r="E13" s="677"/>
      <c r="F13" s="677"/>
      <c r="G13" s="677"/>
      <c r="H13" s="677"/>
      <c r="I13" s="677"/>
      <c r="J13" s="677"/>
      <c r="K13" s="678"/>
      <c r="L13" s="672"/>
      <c r="M13" s="673"/>
      <c r="N13" s="680"/>
      <c r="O13" s="605"/>
    </row>
    <row r="14" spans="1:15" s="3" customFormat="1" ht="27" customHeight="1">
      <c r="A14" s="22"/>
      <c r="B14" s="669" t="s">
        <v>670</v>
      </c>
      <c r="C14" s="670">
        <v>103</v>
      </c>
      <c r="D14" s="628" t="s">
        <v>851</v>
      </c>
      <c r="E14" s="629"/>
      <c r="F14" s="629"/>
      <c r="G14" s="629"/>
      <c r="H14" s="629"/>
      <c r="I14" s="629"/>
      <c r="J14" s="629"/>
      <c r="K14" s="630"/>
      <c r="L14" s="671">
        <f>配布エリア別明細!C38</f>
        <v>1480</v>
      </c>
      <c r="M14" s="673">
        <f>配布エリア別明細!D38</f>
        <v>2020</v>
      </c>
      <c r="N14" s="674">
        <f>L14+M14</f>
        <v>3500</v>
      </c>
      <c r="O14" s="604">
        <f>配布エリア別明細!F38</f>
        <v>0</v>
      </c>
    </row>
    <row r="15" spans="1:15" s="3" customFormat="1" ht="27.75" customHeight="1">
      <c r="A15" s="22"/>
      <c r="B15" s="669"/>
      <c r="C15" s="670"/>
      <c r="D15" s="676" t="s">
        <v>741</v>
      </c>
      <c r="E15" s="677"/>
      <c r="F15" s="677"/>
      <c r="G15" s="677"/>
      <c r="H15" s="677"/>
      <c r="I15" s="677"/>
      <c r="J15" s="677"/>
      <c r="K15" s="678"/>
      <c r="L15" s="672"/>
      <c r="M15" s="673"/>
      <c r="N15" s="675"/>
      <c r="O15" s="605"/>
    </row>
    <row r="16" spans="1:15" s="3" customFormat="1" ht="27" customHeight="1">
      <c r="A16" s="22"/>
      <c r="B16" s="49" t="s">
        <v>671</v>
      </c>
      <c r="C16" s="76">
        <v>104</v>
      </c>
      <c r="D16" s="611" t="s">
        <v>672</v>
      </c>
      <c r="E16" s="612"/>
      <c r="F16" s="612"/>
      <c r="G16" s="612"/>
      <c r="H16" s="612"/>
      <c r="I16" s="612"/>
      <c r="J16" s="612"/>
      <c r="K16" s="613"/>
      <c r="L16" s="570">
        <f>配布エリア別明細!C51</f>
        <v>2060</v>
      </c>
      <c r="M16" s="571">
        <f>配布エリア別明細!D51</f>
        <v>3800</v>
      </c>
      <c r="N16" s="572">
        <f>L16+M16</f>
        <v>5860</v>
      </c>
      <c r="O16" s="78">
        <f>配布エリア別明細!F51</f>
        <v>0</v>
      </c>
    </row>
    <row r="17" spans="1:15" s="3" customFormat="1" ht="28.5" customHeight="1">
      <c r="A17" s="22"/>
      <c r="B17" s="49" t="s">
        <v>673</v>
      </c>
      <c r="C17" s="76">
        <v>105</v>
      </c>
      <c r="D17" s="611" t="s">
        <v>674</v>
      </c>
      <c r="E17" s="612"/>
      <c r="F17" s="612"/>
      <c r="G17" s="612"/>
      <c r="H17" s="612"/>
      <c r="I17" s="612"/>
      <c r="J17" s="612"/>
      <c r="K17" s="613"/>
      <c r="L17" s="442">
        <f>配布エリア別明細!C60</f>
        <v>1640</v>
      </c>
      <c r="M17" s="571">
        <f>配布エリア別明細!D60</f>
        <v>2420</v>
      </c>
      <c r="N17" s="572">
        <f t="shared" ref="N17:N41" si="0">L17+M17</f>
        <v>4060</v>
      </c>
      <c r="O17" s="78">
        <f>配布エリア別明細!F60</f>
        <v>0</v>
      </c>
    </row>
    <row r="18" spans="1:15" s="3" customFormat="1" ht="27" customHeight="1">
      <c r="A18" s="22"/>
      <c r="B18" s="49" t="s">
        <v>675</v>
      </c>
      <c r="C18" s="76">
        <v>106</v>
      </c>
      <c r="D18" s="611" t="s">
        <v>676</v>
      </c>
      <c r="E18" s="612"/>
      <c r="F18" s="612"/>
      <c r="G18" s="612"/>
      <c r="H18" s="612"/>
      <c r="I18" s="612"/>
      <c r="J18" s="612"/>
      <c r="K18" s="613"/>
      <c r="L18" s="570">
        <f>配布エリア別明細!C74</f>
        <v>2400</v>
      </c>
      <c r="M18" s="571">
        <f>配布エリア別明細!D74</f>
        <v>2500</v>
      </c>
      <c r="N18" s="572">
        <f t="shared" si="0"/>
        <v>4900</v>
      </c>
      <c r="O18" s="78">
        <f>配布エリア別明細!F74</f>
        <v>0</v>
      </c>
    </row>
    <row r="19" spans="1:15" s="3" customFormat="1" ht="28.5" customHeight="1" thickBot="1">
      <c r="A19" s="23"/>
      <c r="B19" s="355" t="s">
        <v>677</v>
      </c>
      <c r="C19" s="73">
        <v>107</v>
      </c>
      <c r="D19" s="706" t="s">
        <v>678</v>
      </c>
      <c r="E19" s="707"/>
      <c r="F19" s="707"/>
      <c r="G19" s="707"/>
      <c r="H19" s="707"/>
      <c r="I19" s="707"/>
      <c r="J19" s="707"/>
      <c r="K19" s="708"/>
      <c r="L19" s="467">
        <f>配布エリア別明細!C84</f>
        <v>1610</v>
      </c>
      <c r="M19" s="573">
        <f>配布エリア別明細!D84</f>
        <v>2130</v>
      </c>
      <c r="N19" s="574">
        <f t="shared" si="0"/>
        <v>3740</v>
      </c>
      <c r="O19" s="79">
        <f>配布エリア別明細!F84</f>
        <v>0</v>
      </c>
    </row>
    <row r="20" spans="1:15" s="3" customFormat="1" ht="32.25" customHeight="1">
      <c r="A20" s="67" t="s">
        <v>652</v>
      </c>
      <c r="B20" s="46" t="s">
        <v>679</v>
      </c>
      <c r="C20" s="47">
        <v>201</v>
      </c>
      <c r="D20" s="692" t="s">
        <v>635</v>
      </c>
      <c r="E20" s="693"/>
      <c r="F20" s="693"/>
      <c r="G20" s="693"/>
      <c r="H20" s="693"/>
      <c r="I20" s="693"/>
      <c r="J20" s="693"/>
      <c r="K20" s="694"/>
      <c r="L20" s="484">
        <f>配布エリア別明細!C101</f>
        <v>3570</v>
      </c>
      <c r="M20" s="575">
        <f>配布エリア別明細!D101</f>
        <v>2800</v>
      </c>
      <c r="N20" s="576">
        <f t="shared" si="0"/>
        <v>6370</v>
      </c>
      <c r="O20" s="77">
        <f>配布エリア別明細!F101</f>
        <v>0</v>
      </c>
    </row>
    <row r="21" spans="1:15" s="3" customFormat="1" ht="27.75" customHeight="1">
      <c r="A21" s="566">
        <f>SUM(N20:N29)</f>
        <v>42810</v>
      </c>
      <c r="B21" s="48" t="s">
        <v>680</v>
      </c>
      <c r="C21" s="36">
        <v>202</v>
      </c>
      <c r="D21" s="611" t="s">
        <v>681</v>
      </c>
      <c r="E21" s="612"/>
      <c r="F21" s="612"/>
      <c r="G21" s="612"/>
      <c r="H21" s="612"/>
      <c r="I21" s="612"/>
      <c r="J21" s="612"/>
      <c r="K21" s="613"/>
      <c r="L21" s="570">
        <f>配布エリア別明細!C111</f>
        <v>1300</v>
      </c>
      <c r="M21" s="571">
        <f>配布エリア別明細!D111</f>
        <v>1380</v>
      </c>
      <c r="N21" s="63">
        <f t="shared" si="0"/>
        <v>2680</v>
      </c>
      <c r="O21" s="77">
        <f>配布エリア別明細!F111</f>
        <v>0</v>
      </c>
    </row>
    <row r="22" spans="1:15" s="3" customFormat="1" ht="27.75" customHeight="1">
      <c r="A22" s="20"/>
      <c r="B22" s="42" t="s">
        <v>682</v>
      </c>
      <c r="C22" s="36">
        <v>203</v>
      </c>
      <c r="D22" s="611" t="s">
        <v>683</v>
      </c>
      <c r="E22" s="612"/>
      <c r="F22" s="612"/>
      <c r="G22" s="612"/>
      <c r="H22" s="612"/>
      <c r="I22" s="612"/>
      <c r="J22" s="612"/>
      <c r="K22" s="613"/>
      <c r="L22" s="570">
        <f>配布エリア別明細!C121</f>
        <v>1680</v>
      </c>
      <c r="M22" s="571">
        <f>配布エリア別明細!D121</f>
        <v>1310</v>
      </c>
      <c r="N22" s="572">
        <f t="shared" si="0"/>
        <v>2990</v>
      </c>
      <c r="O22" s="77">
        <f>配布エリア別明細!F121</f>
        <v>0</v>
      </c>
    </row>
    <row r="23" spans="1:15" s="3" customFormat="1" ht="26.25" customHeight="1">
      <c r="A23" s="20"/>
      <c r="B23" s="42" t="s">
        <v>684</v>
      </c>
      <c r="C23" s="36">
        <v>204</v>
      </c>
      <c r="D23" s="695" t="s">
        <v>2</v>
      </c>
      <c r="E23" s="696"/>
      <c r="F23" s="696"/>
      <c r="G23" s="696"/>
      <c r="H23" s="696"/>
      <c r="I23" s="696"/>
      <c r="J23" s="696"/>
      <c r="K23" s="697"/>
      <c r="L23" s="570">
        <f>配布エリア別明細!C134</f>
        <v>2180</v>
      </c>
      <c r="M23" s="571">
        <f>配布エリア別明細!D134</f>
        <v>2650</v>
      </c>
      <c r="N23" s="572">
        <f t="shared" si="0"/>
        <v>4830</v>
      </c>
      <c r="O23" s="77">
        <f>配布エリア別明細!F134</f>
        <v>0</v>
      </c>
    </row>
    <row r="24" spans="1:15" s="3" customFormat="1" ht="24.75" customHeight="1">
      <c r="A24" s="20"/>
      <c r="B24" s="42" t="s">
        <v>685</v>
      </c>
      <c r="C24" s="36">
        <v>205</v>
      </c>
      <c r="D24" s="695" t="s">
        <v>686</v>
      </c>
      <c r="E24" s="696"/>
      <c r="F24" s="696"/>
      <c r="G24" s="696"/>
      <c r="H24" s="696"/>
      <c r="I24" s="696"/>
      <c r="J24" s="696"/>
      <c r="K24" s="697"/>
      <c r="L24" s="570">
        <f>配布エリア別明細!C158</f>
        <v>4630</v>
      </c>
      <c r="M24" s="571">
        <f>配布エリア別明細!D158</f>
        <v>3940</v>
      </c>
      <c r="N24" s="572">
        <f t="shared" si="0"/>
        <v>8570</v>
      </c>
      <c r="O24" s="77">
        <f>配布エリア別明細!F158</f>
        <v>0</v>
      </c>
    </row>
    <row r="25" spans="1:15" s="3" customFormat="1" ht="25.5" customHeight="1">
      <c r="A25" s="20"/>
      <c r="B25" s="42" t="s">
        <v>687</v>
      </c>
      <c r="C25" s="36">
        <v>206</v>
      </c>
      <c r="D25" s="611" t="s">
        <v>688</v>
      </c>
      <c r="E25" s="612"/>
      <c r="F25" s="612"/>
      <c r="G25" s="612"/>
      <c r="H25" s="612"/>
      <c r="I25" s="612"/>
      <c r="J25" s="612"/>
      <c r="K25" s="613"/>
      <c r="L25" s="570">
        <f>配布エリア別明細!C177</f>
        <v>4490</v>
      </c>
      <c r="M25" s="571">
        <f>配布エリア別明細!D177</f>
        <v>1170</v>
      </c>
      <c r="N25" s="572">
        <f t="shared" si="0"/>
        <v>5660</v>
      </c>
      <c r="O25" s="77">
        <f>配布エリア別明細!F177</f>
        <v>0</v>
      </c>
    </row>
    <row r="26" spans="1:15" s="3" customFormat="1" ht="25.5" customHeight="1">
      <c r="A26" s="26"/>
      <c r="B26" s="42" t="s">
        <v>689</v>
      </c>
      <c r="C26" s="36">
        <v>207</v>
      </c>
      <c r="D26" s="611" t="s">
        <v>690</v>
      </c>
      <c r="E26" s="612"/>
      <c r="F26" s="612"/>
      <c r="G26" s="612"/>
      <c r="H26" s="612"/>
      <c r="I26" s="612"/>
      <c r="J26" s="612"/>
      <c r="K26" s="613"/>
      <c r="L26" s="442">
        <f>配布エリア別明細!C188</f>
        <v>2070</v>
      </c>
      <c r="M26" s="443">
        <f>配布エリア別明細!D188</f>
        <v>990</v>
      </c>
      <c r="N26" s="63">
        <f t="shared" si="0"/>
        <v>3060</v>
      </c>
      <c r="O26" s="77">
        <f>配布エリア別明細!F188</f>
        <v>0</v>
      </c>
    </row>
    <row r="27" spans="1:15" s="3" customFormat="1" ht="29.25" customHeight="1">
      <c r="A27" s="20"/>
      <c r="B27" s="49" t="s">
        <v>691</v>
      </c>
      <c r="C27" s="36">
        <v>208</v>
      </c>
      <c r="D27" s="611" t="s">
        <v>57</v>
      </c>
      <c r="E27" s="612"/>
      <c r="F27" s="612"/>
      <c r="G27" s="612"/>
      <c r="H27" s="612"/>
      <c r="I27" s="612"/>
      <c r="J27" s="612"/>
      <c r="K27" s="613"/>
      <c r="L27" s="570">
        <f>配布エリア別明細!C198</f>
        <v>2950</v>
      </c>
      <c r="M27" s="571">
        <f>配布エリア別明細!D198</f>
        <v>660</v>
      </c>
      <c r="N27" s="572">
        <f>L27+M27</f>
        <v>3610</v>
      </c>
      <c r="O27" s="77">
        <f>配布エリア別明細!F198</f>
        <v>0</v>
      </c>
    </row>
    <row r="28" spans="1:15" s="3" customFormat="1" ht="27.75" customHeight="1">
      <c r="A28" s="20"/>
      <c r="B28" s="48" t="s">
        <v>692</v>
      </c>
      <c r="C28" s="50">
        <v>209</v>
      </c>
      <c r="D28" s="676" t="s">
        <v>56</v>
      </c>
      <c r="E28" s="677"/>
      <c r="F28" s="677"/>
      <c r="G28" s="677"/>
      <c r="H28" s="677"/>
      <c r="I28" s="677"/>
      <c r="J28" s="677"/>
      <c r="K28" s="678"/>
      <c r="L28" s="577">
        <f>配布エリア別明細!C215</f>
        <v>3900</v>
      </c>
      <c r="M28" s="447">
        <f>配布エリア別明細!D215</f>
        <v>510</v>
      </c>
      <c r="N28" s="578">
        <f>L28+M28</f>
        <v>4410</v>
      </c>
      <c r="O28" s="77">
        <f>配布エリア別明細!F215</f>
        <v>0</v>
      </c>
    </row>
    <row r="29" spans="1:15" s="3" customFormat="1" ht="30" customHeight="1" thickBot="1">
      <c r="A29" s="20"/>
      <c r="B29" s="59" t="s">
        <v>693</v>
      </c>
      <c r="C29" s="60">
        <v>210</v>
      </c>
      <c r="D29" s="611" t="s">
        <v>694</v>
      </c>
      <c r="E29" s="612"/>
      <c r="F29" s="612"/>
      <c r="G29" s="612"/>
      <c r="H29" s="612"/>
      <c r="I29" s="612"/>
      <c r="J29" s="612"/>
      <c r="K29" s="613"/>
      <c r="L29" s="579">
        <f>配布エリア別明細!C219</f>
        <v>590</v>
      </c>
      <c r="M29" s="580">
        <f>配布エリア別明細!D219</f>
        <v>40</v>
      </c>
      <c r="N29" s="581">
        <f>L29+M29</f>
        <v>630</v>
      </c>
      <c r="O29" s="79">
        <f>SUM(配布エリア別明細!F219)</f>
        <v>0</v>
      </c>
    </row>
    <row r="30" spans="1:15" s="3" customFormat="1" ht="27.75" customHeight="1">
      <c r="A30" s="66" t="s">
        <v>653</v>
      </c>
      <c r="B30" s="52" t="s">
        <v>695</v>
      </c>
      <c r="C30" s="47">
        <v>301</v>
      </c>
      <c r="D30" s="692" t="s">
        <v>696</v>
      </c>
      <c r="E30" s="693"/>
      <c r="F30" s="693"/>
      <c r="G30" s="693"/>
      <c r="H30" s="693"/>
      <c r="I30" s="693"/>
      <c r="J30" s="693"/>
      <c r="K30" s="694"/>
      <c r="L30" s="582">
        <f>配布エリア別明細!C242</f>
        <v>3360</v>
      </c>
      <c r="M30" s="575">
        <f>配布エリア別明細!D242</f>
        <v>4050</v>
      </c>
      <c r="N30" s="483">
        <f t="shared" si="0"/>
        <v>7410</v>
      </c>
      <c r="O30" s="77">
        <f>配布エリア別明細!F242</f>
        <v>0</v>
      </c>
    </row>
    <row r="31" spans="1:15" s="3" customFormat="1" ht="32.25" customHeight="1">
      <c r="A31" s="567">
        <f>SUM(N30:N39)</f>
        <v>42770</v>
      </c>
      <c r="B31" s="49" t="s">
        <v>697</v>
      </c>
      <c r="C31" s="36">
        <v>302</v>
      </c>
      <c r="D31" s="611" t="s">
        <v>1</v>
      </c>
      <c r="E31" s="612"/>
      <c r="F31" s="612"/>
      <c r="G31" s="612"/>
      <c r="H31" s="612"/>
      <c r="I31" s="612"/>
      <c r="J31" s="612"/>
      <c r="K31" s="613"/>
      <c r="L31" s="570">
        <f>配布エリア別明細!C260</f>
        <v>4650</v>
      </c>
      <c r="M31" s="571">
        <f>配布エリア別明細!D260</f>
        <v>1680</v>
      </c>
      <c r="N31" s="572">
        <f t="shared" si="0"/>
        <v>6330</v>
      </c>
      <c r="O31" s="77">
        <f>配布エリア別明細!F260</f>
        <v>0</v>
      </c>
    </row>
    <row r="32" spans="1:15" s="3" customFormat="1" ht="26.25" customHeight="1">
      <c r="A32" s="26"/>
      <c r="B32" s="49" t="s">
        <v>698</v>
      </c>
      <c r="C32" s="76">
        <v>303</v>
      </c>
      <c r="D32" s="611" t="s">
        <v>699</v>
      </c>
      <c r="E32" s="612"/>
      <c r="F32" s="612"/>
      <c r="G32" s="612"/>
      <c r="H32" s="612"/>
      <c r="I32" s="612"/>
      <c r="J32" s="612"/>
      <c r="K32" s="613"/>
      <c r="L32" s="570">
        <f>配布エリア別明細!C278</f>
        <v>3920</v>
      </c>
      <c r="M32" s="571">
        <f>配布エリア別明細!D278</f>
        <v>3780</v>
      </c>
      <c r="N32" s="572">
        <f t="shared" si="0"/>
        <v>7700</v>
      </c>
      <c r="O32" s="77">
        <f>配布エリア別明細!F278</f>
        <v>0</v>
      </c>
    </row>
    <row r="33" spans="1:15" s="3" customFormat="1" ht="30.75" customHeight="1">
      <c r="A33" s="26"/>
      <c r="B33" s="353" t="s">
        <v>700</v>
      </c>
      <c r="C33" s="76">
        <v>304</v>
      </c>
      <c r="D33" s="611" t="s">
        <v>701</v>
      </c>
      <c r="E33" s="612"/>
      <c r="F33" s="612"/>
      <c r="G33" s="612"/>
      <c r="H33" s="612"/>
      <c r="I33" s="612"/>
      <c r="J33" s="612"/>
      <c r="K33" s="613"/>
      <c r="L33" s="570">
        <f>配布エリア別明細!C300</f>
        <v>5770</v>
      </c>
      <c r="M33" s="571">
        <f>配布エリア別明細!D300</f>
        <v>3510</v>
      </c>
      <c r="N33" s="572">
        <f t="shared" si="0"/>
        <v>9280</v>
      </c>
      <c r="O33" s="77">
        <f>配布エリア別明細!F300</f>
        <v>0</v>
      </c>
    </row>
    <row r="34" spans="1:15" s="3" customFormat="1" ht="25.5" customHeight="1">
      <c r="A34" s="26"/>
      <c r="B34" s="72" t="s">
        <v>702</v>
      </c>
      <c r="C34" s="36">
        <v>305</v>
      </c>
      <c r="D34" s="611" t="s">
        <v>703</v>
      </c>
      <c r="E34" s="612"/>
      <c r="F34" s="612"/>
      <c r="G34" s="612"/>
      <c r="H34" s="612"/>
      <c r="I34" s="612"/>
      <c r="J34" s="612"/>
      <c r="K34" s="613"/>
      <c r="L34" s="570">
        <f>配布エリア別明細!C313</f>
        <v>2520</v>
      </c>
      <c r="M34" s="571">
        <f>配布エリア別明細!D313</f>
        <v>680</v>
      </c>
      <c r="N34" s="572">
        <f t="shared" si="0"/>
        <v>3200</v>
      </c>
      <c r="O34" s="77">
        <f>配布エリア別明細!F313</f>
        <v>0</v>
      </c>
    </row>
    <row r="35" spans="1:15" s="3" customFormat="1" ht="28.5" customHeight="1">
      <c r="A35" s="26"/>
      <c r="B35" s="53" t="s">
        <v>704</v>
      </c>
      <c r="C35" s="54">
        <v>306</v>
      </c>
      <c r="D35" s="611" t="s">
        <v>705</v>
      </c>
      <c r="E35" s="612"/>
      <c r="F35" s="612"/>
      <c r="G35" s="612"/>
      <c r="H35" s="612"/>
      <c r="I35" s="612"/>
      <c r="J35" s="612"/>
      <c r="K35" s="613"/>
      <c r="L35" s="570">
        <f>配布エリア別明細!C328</f>
        <v>4380</v>
      </c>
      <c r="M35" s="571">
        <f>配布エリア別明細!D328</f>
        <v>740</v>
      </c>
      <c r="N35" s="572">
        <f>L35+M35</f>
        <v>5120</v>
      </c>
      <c r="O35" s="77">
        <f>配布エリア別明細!F328</f>
        <v>0</v>
      </c>
    </row>
    <row r="36" spans="1:15" s="3" customFormat="1" ht="29.25" customHeight="1">
      <c r="A36" s="26"/>
      <c r="B36" s="684" t="s">
        <v>706</v>
      </c>
      <c r="C36" s="622">
        <v>307</v>
      </c>
      <c r="D36" s="617" t="s">
        <v>729</v>
      </c>
      <c r="E36" s="618"/>
      <c r="F36" s="618"/>
      <c r="G36" s="618"/>
      <c r="H36" s="618"/>
      <c r="I36" s="618"/>
      <c r="J36" s="618"/>
      <c r="K36" s="619"/>
      <c r="L36" s="718">
        <f>配布エリア別明細!C341</f>
        <v>2630</v>
      </c>
      <c r="M36" s="626">
        <f>配布エリア別明細!D341</f>
        <v>670</v>
      </c>
      <c r="N36" s="725">
        <f>L36+M36</f>
        <v>3300</v>
      </c>
      <c r="O36" s="604">
        <f>配布エリア別明細!F341</f>
        <v>0</v>
      </c>
    </row>
    <row r="37" spans="1:15" s="3" customFormat="1" ht="30" customHeight="1">
      <c r="A37" s="26"/>
      <c r="B37" s="685"/>
      <c r="C37" s="687"/>
      <c r="D37" s="617" t="s">
        <v>3</v>
      </c>
      <c r="E37" s="618"/>
      <c r="F37" s="618"/>
      <c r="G37" s="618"/>
      <c r="H37" s="618"/>
      <c r="I37" s="618"/>
      <c r="J37" s="618"/>
      <c r="K37" s="619"/>
      <c r="L37" s="718"/>
      <c r="M37" s="719"/>
      <c r="N37" s="725"/>
      <c r="O37" s="700"/>
    </row>
    <row r="38" spans="1:15" s="3" customFormat="1" ht="28.5" customHeight="1">
      <c r="A38" s="26"/>
      <c r="B38" s="686"/>
      <c r="C38" s="623"/>
      <c r="D38" s="676" t="s">
        <v>4</v>
      </c>
      <c r="E38" s="677"/>
      <c r="F38" s="677"/>
      <c r="G38" s="677"/>
      <c r="H38" s="677"/>
      <c r="I38" s="677"/>
      <c r="J38" s="677"/>
      <c r="K38" s="678"/>
      <c r="L38" s="705"/>
      <c r="M38" s="719"/>
      <c r="N38" s="680"/>
      <c r="O38" s="605"/>
    </row>
    <row r="39" spans="1:15" s="3" customFormat="1" ht="30" customHeight="1" thickBot="1">
      <c r="A39" s="26"/>
      <c r="B39" s="74" t="s">
        <v>707</v>
      </c>
      <c r="C39" s="60">
        <v>308</v>
      </c>
      <c r="D39" s="611" t="s">
        <v>708</v>
      </c>
      <c r="E39" s="612"/>
      <c r="F39" s="612"/>
      <c r="G39" s="612"/>
      <c r="H39" s="612"/>
      <c r="I39" s="612"/>
      <c r="J39" s="612"/>
      <c r="K39" s="613"/>
      <c r="L39" s="445">
        <f>配布エリア別明細!C344</f>
        <v>430</v>
      </c>
      <c r="M39" s="357">
        <f>配布エリア別明細!D344</f>
        <v>0</v>
      </c>
      <c r="N39" s="466">
        <f>L39+M39</f>
        <v>430</v>
      </c>
      <c r="O39" s="79">
        <f>配布エリア別明細!F344</f>
        <v>0</v>
      </c>
    </row>
    <row r="40" spans="1:15" s="3" customFormat="1" ht="34.5" customHeight="1">
      <c r="A40" s="66" t="s">
        <v>654</v>
      </c>
      <c r="B40" s="55" t="s">
        <v>709</v>
      </c>
      <c r="C40" s="56">
        <v>401</v>
      </c>
      <c r="D40" s="692" t="s">
        <v>649</v>
      </c>
      <c r="E40" s="693"/>
      <c r="F40" s="693"/>
      <c r="G40" s="693"/>
      <c r="H40" s="693"/>
      <c r="I40" s="693"/>
      <c r="J40" s="693"/>
      <c r="K40" s="694"/>
      <c r="L40" s="583">
        <f>配布エリア別明細!C362</f>
        <v>2880</v>
      </c>
      <c r="M40" s="485">
        <f>配布エリア別明細!D362</f>
        <v>850</v>
      </c>
      <c r="N40" s="584">
        <f t="shared" si="0"/>
        <v>3730</v>
      </c>
      <c r="O40" s="221">
        <f>配布エリア別明細!F362</f>
        <v>0</v>
      </c>
    </row>
    <row r="41" spans="1:15" s="3" customFormat="1" ht="30" customHeight="1">
      <c r="A41" s="567">
        <f>SUM(N40:N47)</f>
        <v>13130</v>
      </c>
      <c r="B41" s="57" t="s">
        <v>710</v>
      </c>
      <c r="C41" s="51">
        <v>402</v>
      </c>
      <c r="D41" s="611" t="s">
        <v>736</v>
      </c>
      <c r="E41" s="612"/>
      <c r="F41" s="612"/>
      <c r="G41" s="612"/>
      <c r="H41" s="612"/>
      <c r="I41" s="612"/>
      <c r="J41" s="612"/>
      <c r="K41" s="613"/>
      <c r="L41" s="585">
        <f>配布エリア別明細!C375</f>
        <v>2580</v>
      </c>
      <c r="M41" s="586">
        <f>配布エリア別明細!D375</f>
        <v>1220</v>
      </c>
      <c r="N41" s="572">
        <f t="shared" si="0"/>
        <v>3800</v>
      </c>
      <c r="O41" s="77">
        <f>配布エリア別明細!F375</f>
        <v>0</v>
      </c>
    </row>
    <row r="42" spans="1:15" s="3" customFormat="1" ht="28.5" customHeight="1">
      <c r="A42" s="26"/>
      <c r="B42" s="42" t="s">
        <v>711</v>
      </c>
      <c r="C42" s="36">
        <v>403</v>
      </c>
      <c r="D42" s="689" t="s">
        <v>712</v>
      </c>
      <c r="E42" s="690"/>
      <c r="F42" s="690"/>
      <c r="G42" s="690"/>
      <c r="H42" s="690"/>
      <c r="I42" s="690"/>
      <c r="J42" s="690"/>
      <c r="K42" s="691"/>
      <c r="L42" s="570">
        <f>配布エリア別明細!C382</f>
        <v>1670</v>
      </c>
      <c r="M42" s="443">
        <f>配布エリア別明細!D382</f>
        <v>310</v>
      </c>
      <c r="N42" s="572">
        <f>L42+M42</f>
        <v>1980</v>
      </c>
      <c r="O42" s="77">
        <f>配布エリア別明細!F382</f>
        <v>0</v>
      </c>
    </row>
    <row r="43" spans="1:15" s="3" customFormat="1" ht="25.5" customHeight="1">
      <c r="A43" s="26"/>
      <c r="B43" s="685" t="s">
        <v>713</v>
      </c>
      <c r="C43" s="687">
        <v>404</v>
      </c>
      <c r="D43" s="617" t="s">
        <v>714</v>
      </c>
      <c r="E43" s="618"/>
      <c r="F43" s="618"/>
      <c r="G43" s="618"/>
      <c r="H43" s="618"/>
      <c r="I43" s="618"/>
      <c r="J43" s="618"/>
      <c r="K43" s="619"/>
      <c r="L43" s="718">
        <f>配布エリア別明細!C394</f>
        <v>2570</v>
      </c>
      <c r="M43" s="626">
        <f>配布エリア別明細!D394</f>
        <v>1050</v>
      </c>
      <c r="N43" s="720">
        <f>L43+M43</f>
        <v>3620</v>
      </c>
      <c r="O43" s="604">
        <f>配布エリア別明細!F394</f>
        <v>0</v>
      </c>
    </row>
    <row r="44" spans="1:15" s="3" customFormat="1" ht="27.75" customHeight="1">
      <c r="A44" s="26"/>
      <c r="B44" s="685"/>
      <c r="C44" s="687"/>
      <c r="D44" s="617" t="s">
        <v>715</v>
      </c>
      <c r="E44" s="618"/>
      <c r="F44" s="618"/>
      <c r="G44" s="618"/>
      <c r="H44" s="618"/>
      <c r="I44" s="618"/>
      <c r="J44" s="618"/>
      <c r="K44" s="619"/>
      <c r="L44" s="718"/>
      <c r="M44" s="719"/>
      <c r="N44" s="720"/>
      <c r="O44" s="700"/>
    </row>
    <row r="45" spans="1:15" s="3" customFormat="1" ht="24" customHeight="1">
      <c r="A45" s="26"/>
      <c r="B45" s="685"/>
      <c r="C45" s="687"/>
      <c r="D45" s="617" t="s">
        <v>634</v>
      </c>
      <c r="E45" s="618"/>
      <c r="F45" s="618"/>
      <c r="G45" s="618"/>
      <c r="H45" s="618"/>
      <c r="I45" s="618"/>
      <c r="J45" s="618"/>
      <c r="K45" s="619"/>
      <c r="L45" s="718"/>
      <c r="M45" s="719"/>
      <c r="N45" s="720"/>
      <c r="O45" s="700"/>
    </row>
    <row r="46" spans="1:15" s="3" customFormat="1" ht="27" customHeight="1">
      <c r="A46" s="26"/>
      <c r="B46" s="685"/>
      <c r="C46" s="687"/>
      <c r="D46" s="726" t="s">
        <v>644</v>
      </c>
      <c r="E46" s="727"/>
      <c r="F46" s="727"/>
      <c r="G46" s="727"/>
      <c r="H46" s="727"/>
      <c r="I46" s="727"/>
      <c r="J46" s="727"/>
      <c r="K46" s="728"/>
      <c r="L46" s="718"/>
      <c r="M46" s="719"/>
      <c r="N46" s="720"/>
      <c r="O46" s="700"/>
    </row>
    <row r="47" spans="1:15" s="3" customFormat="1" ht="58.5" customHeight="1" thickBot="1">
      <c r="A47" s="26"/>
      <c r="B47" s="686"/>
      <c r="C47" s="623"/>
      <c r="D47" s="676" t="s">
        <v>716</v>
      </c>
      <c r="E47" s="677"/>
      <c r="F47" s="677"/>
      <c r="G47" s="677"/>
      <c r="H47" s="677"/>
      <c r="I47" s="677"/>
      <c r="J47" s="677"/>
      <c r="K47" s="678"/>
      <c r="L47" s="718"/>
      <c r="M47" s="624"/>
      <c r="N47" s="721"/>
      <c r="O47" s="722"/>
    </row>
    <row r="48" spans="1:15" s="18" customFormat="1" ht="39.75" customHeight="1" thickBot="1">
      <c r="A48" s="75"/>
      <c r="B48" s="729" t="s">
        <v>655</v>
      </c>
      <c r="C48" s="729"/>
      <c r="D48" s="729"/>
      <c r="E48" s="729"/>
      <c r="F48" s="729"/>
      <c r="G48" s="729"/>
      <c r="H48" s="729"/>
      <c r="I48" s="729"/>
      <c r="J48" s="729"/>
      <c r="K48" s="730"/>
      <c r="L48" s="587">
        <f>SUM(L9:L47)</f>
        <v>78690</v>
      </c>
      <c r="M48" s="588">
        <f>SUM(M9:M47)</f>
        <v>50960</v>
      </c>
      <c r="N48" s="589">
        <f>SUM(N9:N47)</f>
        <v>129650</v>
      </c>
      <c r="O48" s="80">
        <f>SUM(O9:O47)</f>
        <v>0</v>
      </c>
    </row>
    <row r="49" spans="1:15" s="18" customFormat="1" ht="27" customHeight="1">
      <c r="A49" s="65" t="s">
        <v>646</v>
      </c>
      <c r="B49" s="723" t="s">
        <v>717</v>
      </c>
      <c r="C49" s="724">
        <v>501</v>
      </c>
      <c r="D49" s="628" t="s">
        <v>718</v>
      </c>
      <c r="E49" s="629"/>
      <c r="F49" s="629"/>
      <c r="G49" s="629"/>
      <c r="H49" s="629"/>
      <c r="I49" s="629"/>
      <c r="J49" s="629"/>
      <c r="K49" s="630"/>
      <c r="L49" s="704">
        <f>配布エリア別明細!C414</f>
        <v>3590</v>
      </c>
      <c r="M49" s="624">
        <f>配布エリア別明細!D414</f>
        <v>420</v>
      </c>
      <c r="N49" s="606">
        <f>SUM(L49,M49)</f>
        <v>4010</v>
      </c>
      <c r="O49" s="601">
        <f>配布エリア別明細!F414</f>
        <v>0</v>
      </c>
    </row>
    <row r="50" spans="1:15" s="18" customFormat="1" ht="24.75" customHeight="1">
      <c r="A50" s="568">
        <f>SUM(N58)</f>
        <v>8350</v>
      </c>
      <c r="B50" s="685"/>
      <c r="C50" s="687"/>
      <c r="D50" s="617" t="s">
        <v>719</v>
      </c>
      <c r="E50" s="618"/>
      <c r="F50" s="618"/>
      <c r="G50" s="618"/>
      <c r="H50" s="618"/>
      <c r="I50" s="618"/>
      <c r="J50" s="618"/>
      <c r="K50" s="619"/>
      <c r="L50" s="718"/>
      <c r="M50" s="625"/>
      <c r="N50" s="607"/>
      <c r="O50" s="602"/>
    </row>
    <row r="51" spans="1:15" s="18" customFormat="1" ht="22.5" customHeight="1">
      <c r="A51" s="28"/>
      <c r="B51" s="685"/>
      <c r="C51" s="687"/>
      <c r="D51" s="617" t="s">
        <v>720</v>
      </c>
      <c r="E51" s="618"/>
      <c r="F51" s="618"/>
      <c r="G51" s="618"/>
      <c r="H51" s="618"/>
      <c r="I51" s="618"/>
      <c r="J51" s="618"/>
      <c r="K51" s="619"/>
      <c r="L51" s="718"/>
      <c r="M51" s="625"/>
      <c r="N51" s="607"/>
      <c r="O51" s="602"/>
    </row>
    <row r="52" spans="1:15" s="18" customFormat="1" ht="21" customHeight="1">
      <c r="A52" s="28"/>
      <c r="B52" s="685"/>
      <c r="C52" s="687"/>
      <c r="D52" s="617" t="s">
        <v>721</v>
      </c>
      <c r="E52" s="618"/>
      <c r="F52" s="618"/>
      <c r="G52" s="618"/>
      <c r="H52" s="618"/>
      <c r="I52" s="618"/>
      <c r="J52" s="618"/>
      <c r="K52" s="619"/>
      <c r="L52" s="718"/>
      <c r="M52" s="625"/>
      <c r="N52" s="607"/>
      <c r="O52" s="602"/>
    </row>
    <row r="53" spans="1:15" s="18" customFormat="1" ht="21" customHeight="1">
      <c r="A53" s="28"/>
      <c r="B53" s="685"/>
      <c r="C53" s="687"/>
      <c r="D53" s="617" t="s">
        <v>722</v>
      </c>
      <c r="E53" s="618"/>
      <c r="F53" s="618"/>
      <c r="G53" s="618"/>
      <c r="H53" s="618"/>
      <c r="I53" s="618"/>
      <c r="J53" s="618"/>
      <c r="K53" s="619"/>
      <c r="L53" s="718"/>
      <c r="M53" s="625"/>
      <c r="N53" s="607"/>
      <c r="O53" s="602"/>
    </row>
    <row r="54" spans="1:15" s="18" customFormat="1" ht="25.5" customHeight="1">
      <c r="A54" s="28"/>
      <c r="B54" s="686"/>
      <c r="C54" s="623"/>
      <c r="D54" s="701" t="s">
        <v>730</v>
      </c>
      <c r="E54" s="702"/>
      <c r="F54" s="702"/>
      <c r="G54" s="702"/>
      <c r="H54" s="702"/>
      <c r="I54" s="702"/>
      <c r="J54" s="702"/>
      <c r="K54" s="703"/>
      <c r="L54" s="705"/>
      <c r="M54" s="626"/>
      <c r="N54" s="608"/>
      <c r="O54" s="603"/>
    </row>
    <row r="55" spans="1:15" s="18" customFormat="1" ht="33.75" customHeight="1">
      <c r="A55" s="28"/>
      <c r="B55" s="620" t="s">
        <v>647</v>
      </c>
      <c r="C55" s="622">
        <v>502</v>
      </c>
      <c r="D55" s="628" t="s">
        <v>847</v>
      </c>
      <c r="E55" s="629"/>
      <c r="F55" s="629"/>
      <c r="G55" s="629"/>
      <c r="H55" s="629"/>
      <c r="I55" s="629"/>
      <c r="J55" s="629"/>
      <c r="K55" s="630"/>
      <c r="L55" s="704">
        <f>配布エリア別明細!C426</f>
        <v>2640</v>
      </c>
      <c r="M55" s="624">
        <f>配布エリア別明細!D426</f>
        <v>510</v>
      </c>
      <c r="N55" s="609">
        <f>SUM(L55+M55)</f>
        <v>3150</v>
      </c>
      <c r="O55" s="604">
        <f>配布エリア別明細!F426</f>
        <v>0</v>
      </c>
    </row>
    <row r="56" spans="1:15" s="19" customFormat="1" ht="39.75" customHeight="1">
      <c r="A56" s="32"/>
      <c r="B56" s="621"/>
      <c r="C56" s="623"/>
      <c r="D56" s="676" t="s">
        <v>731</v>
      </c>
      <c r="E56" s="677"/>
      <c r="F56" s="677"/>
      <c r="G56" s="677"/>
      <c r="H56" s="677"/>
      <c r="I56" s="677"/>
      <c r="J56" s="677"/>
      <c r="K56" s="678"/>
      <c r="L56" s="705"/>
      <c r="M56" s="626"/>
      <c r="N56" s="610"/>
      <c r="O56" s="605"/>
    </row>
    <row r="57" spans="1:15" s="19" customFormat="1" ht="38.25" customHeight="1" thickBot="1">
      <c r="A57" s="33"/>
      <c r="B57" s="71" t="s">
        <v>648</v>
      </c>
      <c r="C57" s="60">
        <v>503</v>
      </c>
      <c r="D57" s="611" t="s">
        <v>723</v>
      </c>
      <c r="E57" s="612"/>
      <c r="F57" s="612"/>
      <c r="G57" s="612"/>
      <c r="H57" s="612"/>
      <c r="I57" s="612"/>
      <c r="J57" s="612"/>
      <c r="K57" s="613"/>
      <c r="L57" s="437">
        <f>配布エリア別明細!C431</f>
        <v>1190</v>
      </c>
      <c r="M57" s="356">
        <v>0</v>
      </c>
      <c r="N57" s="434">
        <f>SUM(L57:M57)</f>
        <v>1190</v>
      </c>
      <c r="O57" s="79">
        <f>配布エリア別明細!F431</f>
        <v>0</v>
      </c>
    </row>
    <row r="58" spans="1:15" s="19" customFormat="1" ht="33.75" customHeight="1" thickBot="1">
      <c r="A58" s="391"/>
      <c r="B58" s="614" t="s">
        <v>724</v>
      </c>
      <c r="C58" s="615"/>
      <c r="D58" s="615"/>
      <c r="E58" s="615"/>
      <c r="F58" s="615"/>
      <c r="G58" s="615"/>
      <c r="H58" s="615"/>
      <c r="I58" s="615"/>
      <c r="J58" s="615"/>
      <c r="K58" s="616"/>
      <c r="L58" s="590">
        <f>SUM(L49:L57)</f>
        <v>7420</v>
      </c>
      <c r="M58" s="591">
        <f>SUM(M49:M57)</f>
        <v>930</v>
      </c>
      <c r="N58" s="592">
        <f>SUM(N49:N57)</f>
        <v>8350</v>
      </c>
      <c r="O58" s="80">
        <f>SUM(O49:O57)</f>
        <v>0</v>
      </c>
    </row>
    <row r="59" spans="1:15" s="19" customFormat="1" ht="36" customHeight="1" thickBot="1">
      <c r="A59" s="631" t="s">
        <v>742</v>
      </c>
      <c r="B59" s="632"/>
      <c r="C59" s="632"/>
      <c r="D59" s="632"/>
      <c r="E59" s="632"/>
      <c r="F59" s="632"/>
      <c r="G59" s="632"/>
      <c r="H59" s="632"/>
      <c r="I59" s="632"/>
      <c r="J59" s="632"/>
      <c r="K59" s="633"/>
      <c r="L59" s="593">
        <f>SUM(L48,L58)</f>
        <v>86110</v>
      </c>
      <c r="M59" s="594">
        <f>SUM(M48,M58)</f>
        <v>51890</v>
      </c>
      <c r="N59" s="390">
        <f>SUM(N48,N58)</f>
        <v>138000</v>
      </c>
      <c r="O59" s="81">
        <f>SUM(O48,O58)</f>
        <v>0</v>
      </c>
    </row>
    <row r="60" spans="1:15" s="3" customFormat="1" ht="37.5" customHeight="1" thickBot="1">
      <c r="A60" s="404" t="s">
        <v>772</v>
      </c>
      <c r="B60" s="405" t="s">
        <v>772</v>
      </c>
      <c r="C60" s="410">
        <v>601</v>
      </c>
      <c r="D60" s="634" t="s">
        <v>773</v>
      </c>
      <c r="E60" s="635"/>
      <c r="F60" s="635"/>
      <c r="G60" s="635"/>
      <c r="H60" s="635"/>
      <c r="I60" s="635"/>
      <c r="J60" s="635"/>
      <c r="K60" s="636"/>
      <c r="L60" s="406"/>
      <c r="M60" s="407"/>
      <c r="N60" s="408">
        <v>5000</v>
      </c>
      <c r="O60" s="397"/>
    </row>
    <row r="61" spans="1:15" s="3" customFormat="1" ht="42" customHeight="1" thickBot="1">
      <c r="A61" s="637" t="s">
        <v>774</v>
      </c>
      <c r="B61" s="638"/>
      <c r="C61" s="638"/>
      <c r="D61" s="638"/>
      <c r="E61" s="638"/>
      <c r="F61" s="638"/>
      <c r="G61" s="638"/>
      <c r="H61" s="638"/>
      <c r="I61" s="638"/>
      <c r="J61" s="638"/>
      <c r="K61" s="639"/>
      <c r="L61" s="640"/>
      <c r="M61" s="641"/>
      <c r="N61" s="409">
        <f>N60+N59</f>
        <v>143000</v>
      </c>
      <c r="O61" s="79">
        <f>SUM(O59,O60)</f>
        <v>0</v>
      </c>
    </row>
    <row r="62" spans="1:15" ht="25.5" customHeight="1">
      <c r="C62" s="627" t="s">
        <v>726</v>
      </c>
      <c r="D62" s="627"/>
      <c r="E62" s="627"/>
      <c r="F62" s="627"/>
      <c r="G62" s="627"/>
      <c r="H62" s="627"/>
      <c r="I62" s="627"/>
      <c r="J62" s="627"/>
      <c r="K62" s="627"/>
      <c r="L62" s="627"/>
      <c r="M62" s="627"/>
      <c r="N62" s="627"/>
      <c r="O62" s="64"/>
    </row>
    <row r="63" spans="1:15" ht="20.25" customHeight="1">
      <c r="B63" s="30"/>
      <c r="C63" s="600" t="s">
        <v>824</v>
      </c>
      <c r="D63" s="600"/>
      <c r="E63" s="600"/>
      <c r="F63" s="600"/>
      <c r="G63" s="600"/>
      <c r="H63" s="600"/>
      <c r="I63" s="600"/>
      <c r="J63" s="600"/>
      <c r="K63" s="600"/>
      <c r="L63" s="600"/>
      <c r="M63" s="600"/>
      <c r="N63" s="600"/>
      <c r="O63" s="64"/>
    </row>
    <row r="64" spans="1:15" ht="21" customHeight="1">
      <c r="B64" s="31"/>
      <c r="C64" s="600" t="s">
        <v>656</v>
      </c>
      <c r="D64" s="600"/>
      <c r="E64" s="600"/>
      <c r="F64" s="600"/>
      <c r="G64" s="600"/>
      <c r="H64" s="600"/>
      <c r="I64" s="600"/>
      <c r="J64" s="600"/>
      <c r="K64" s="600"/>
      <c r="L64" s="600"/>
      <c r="M64" s="600"/>
      <c r="N64" s="600"/>
      <c r="O64" s="600"/>
    </row>
    <row r="65" spans="1:15" ht="21.75" customHeight="1">
      <c r="B65" s="29"/>
      <c r="C65" s="627" t="s">
        <v>657</v>
      </c>
      <c r="D65" s="627"/>
      <c r="E65" s="627"/>
      <c r="F65" s="627"/>
      <c r="G65" s="627"/>
      <c r="H65" s="627"/>
      <c r="I65" s="627"/>
      <c r="J65" s="627"/>
      <c r="K65" s="627"/>
      <c r="L65" s="627"/>
      <c r="M65" s="627"/>
      <c r="N65" s="627"/>
      <c r="O65" s="64"/>
    </row>
    <row r="66" spans="1:15" ht="23.25" customHeight="1">
      <c r="B66" s="29"/>
      <c r="C66" s="600" t="s">
        <v>658</v>
      </c>
      <c r="D66" s="600"/>
      <c r="E66" s="600"/>
      <c r="F66" s="600"/>
      <c r="G66" s="600"/>
      <c r="H66" s="600"/>
      <c r="I66" s="600"/>
      <c r="J66" s="64"/>
      <c r="K66" s="64"/>
      <c r="L66" s="64"/>
      <c r="M66" s="64"/>
      <c r="N66" s="64"/>
      <c r="O66" s="64"/>
    </row>
    <row r="67" spans="1:15" ht="25.5" customHeight="1">
      <c r="B67" s="29"/>
      <c r="C67" s="599" t="s">
        <v>0</v>
      </c>
      <c r="D67" s="599"/>
      <c r="E67" s="599"/>
      <c r="F67" s="599"/>
      <c r="G67" s="599"/>
      <c r="H67" s="599"/>
      <c r="I67" s="599"/>
      <c r="J67" s="599"/>
      <c r="K67" s="599"/>
      <c r="L67" s="599"/>
      <c r="M67" s="599"/>
      <c r="N67" s="599"/>
      <c r="O67" s="599"/>
    </row>
    <row r="68" spans="1:15" ht="17.25" customHeight="1">
      <c r="B68"/>
      <c r="C68" s="688"/>
      <c r="D68" s="688"/>
      <c r="E68" s="688"/>
      <c r="F68" s="688"/>
      <c r="G68" s="688"/>
      <c r="H68" s="688"/>
      <c r="I68" s="688"/>
      <c r="J68" s="688"/>
      <c r="K68" s="688"/>
      <c r="L68" s="688"/>
      <c r="M68" s="688"/>
      <c r="N68" s="688"/>
    </row>
    <row r="69" spans="1:15" ht="20.25" customHeight="1">
      <c r="B69"/>
      <c r="C69"/>
      <c r="D69"/>
      <c r="E69"/>
      <c r="F69"/>
      <c r="G69"/>
      <c r="H69"/>
      <c r="I69"/>
      <c r="J69"/>
    </row>
    <row r="71" spans="1:15">
      <c r="A71" s="35"/>
    </row>
    <row r="72" spans="1:15">
      <c r="A72" s="35"/>
    </row>
  </sheetData>
  <sheetProtection selectLockedCells="1" selectUnlockedCells="1"/>
  <mergeCells count="116">
    <mergeCell ref="D43:K43"/>
    <mergeCell ref="O36:O38"/>
    <mergeCell ref="M43:M47"/>
    <mergeCell ref="N43:N47"/>
    <mergeCell ref="O43:O47"/>
    <mergeCell ref="B49:B54"/>
    <mergeCell ref="C49:C54"/>
    <mergeCell ref="B43:B47"/>
    <mergeCell ref="C43:C47"/>
    <mergeCell ref="L43:L47"/>
    <mergeCell ref="D44:K44"/>
    <mergeCell ref="L36:L38"/>
    <mergeCell ref="M36:M38"/>
    <mergeCell ref="N36:N38"/>
    <mergeCell ref="D46:K46"/>
    <mergeCell ref="D47:K47"/>
    <mergeCell ref="D45:K45"/>
    <mergeCell ref="B48:K48"/>
    <mergeCell ref="N6:O6"/>
    <mergeCell ref="D27:K27"/>
    <mergeCell ref="D20:K20"/>
    <mergeCell ref="D21:K21"/>
    <mergeCell ref="O9:O11"/>
    <mergeCell ref="D25:K25"/>
    <mergeCell ref="D26:K26"/>
    <mergeCell ref="D54:K54"/>
    <mergeCell ref="M55:M56"/>
    <mergeCell ref="D56:K56"/>
    <mergeCell ref="D55:K55"/>
    <mergeCell ref="L55:L56"/>
    <mergeCell ref="D24:K24"/>
    <mergeCell ref="D16:K16"/>
    <mergeCell ref="D17:K17"/>
    <mergeCell ref="D18:K18"/>
    <mergeCell ref="D19:K19"/>
    <mergeCell ref="M9:M11"/>
    <mergeCell ref="D10:K10"/>
    <mergeCell ref="D11:K11"/>
    <mergeCell ref="L9:L11"/>
    <mergeCell ref="D8:K8"/>
    <mergeCell ref="L49:L54"/>
    <mergeCell ref="D51:K51"/>
    <mergeCell ref="A2:O2"/>
    <mergeCell ref="D28:K28"/>
    <mergeCell ref="D29:K29"/>
    <mergeCell ref="B36:B38"/>
    <mergeCell ref="C36:C38"/>
    <mergeCell ref="C68:N68"/>
    <mergeCell ref="O12:O13"/>
    <mergeCell ref="O14:O15"/>
    <mergeCell ref="D42:K42"/>
    <mergeCell ref="D34:K34"/>
    <mergeCell ref="D35:K35"/>
    <mergeCell ref="D40:K40"/>
    <mergeCell ref="D41:K41"/>
    <mergeCell ref="D37:K37"/>
    <mergeCell ref="C65:N65"/>
    <mergeCell ref="D39:K39"/>
    <mergeCell ref="D30:K30"/>
    <mergeCell ref="D31:K31"/>
    <mergeCell ref="D32:K32"/>
    <mergeCell ref="D33:K33"/>
    <mergeCell ref="D38:K38"/>
    <mergeCell ref="D36:K36"/>
    <mergeCell ref="D22:K22"/>
    <mergeCell ref="D23:K23"/>
    <mergeCell ref="B14:B15"/>
    <mergeCell ref="C14:C15"/>
    <mergeCell ref="D14:K14"/>
    <mergeCell ref="L14:L15"/>
    <mergeCell ref="M14:M15"/>
    <mergeCell ref="N14:N15"/>
    <mergeCell ref="D15:K15"/>
    <mergeCell ref="B12:B13"/>
    <mergeCell ref="C12:C13"/>
    <mergeCell ref="D12:K12"/>
    <mergeCell ref="L12:L13"/>
    <mergeCell ref="M12:M13"/>
    <mergeCell ref="N12:N13"/>
    <mergeCell ref="D13:K13"/>
    <mergeCell ref="B9:B11"/>
    <mergeCell ref="C9:C11"/>
    <mergeCell ref="D9:K9"/>
    <mergeCell ref="B8:C8"/>
    <mergeCell ref="B4:C4"/>
    <mergeCell ref="K4:M4"/>
    <mergeCell ref="B5:C5"/>
    <mergeCell ref="B6:C6"/>
    <mergeCell ref="D6:G6"/>
    <mergeCell ref="I6:J6"/>
    <mergeCell ref="L6:M6"/>
    <mergeCell ref="J5:K5"/>
    <mergeCell ref="L5:M5"/>
    <mergeCell ref="D4:G4"/>
    <mergeCell ref="C67:O67"/>
    <mergeCell ref="C66:I66"/>
    <mergeCell ref="O49:O54"/>
    <mergeCell ref="O55:O56"/>
    <mergeCell ref="N49:N54"/>
    <mergeCell ref="N55:N56"/>
    <mergeCell ref="C63:N63"/>
    <mergeCell ref="D57:K57"/>
    <mergeCell ref="B58:K58"/>
    <mergeCell ref="C64:O64"/>
    <mergeCell ref="D52:K52"/>
    <mergeCell ref="B55:B56"/>
    <mergeCell ref="C55:C56"/>
    <mergeCell ref="M49:M54"/>
    <mergeCell ref="D50:K50"/>
    <mergeCell ref="D53:K53"/>
    <mergeCell ref="C62:N62"/>
    <mergeCell ref="D49:K49"/>
    <mergeCell ref="A59:K59"/>
    <mergeCell ref="D60:K60"/>
    <mergeCell ref="A61:K61"/>
    <mergeCell ref="L61:M61"/>
  </mergeCells>
  <phoneticPr fontId="2"/>
  <printOptions horizontalCentered="1" verticalCentered="1"/>
  <pageMargins left="0.31496062992125984" right="0.35433070866141736" top="0.51181102362204722" bottom="0.51181102362204722" header="0.15748031496062992" footer="0.31496062992125984"/>
  <pageSetup paperSize="9" scale="41" orientation="portrait" r:id="rId1"/>
  <headerFooter alignWithMargins="0"/>
</worksheet>
</file>

<file path=xl/worksheets/sheet4.xml><?xml version="1.0" encoding="utf-8"?>
<worksheet xmlns="http://schemas.openxmlformats.org/spreadsheetml/2006/main" xmlns:r="http://schemas.openxmlformats.org/officeDocument/2006/relationships">
  <dimension ref="A1:BL493"/>
  <sheetViews>
    <sheetView tabSelected="1" view="pageBreakPreview" topLeftCell="A274" zoomScale="75" zoomScaleNormal="75" zoomScaleSheetLayoutView="75" workbookViewId="0">
      <selection activeCell="B360" sqref="B360:B361"/>
    </sheetView>
  </sheetViews>
  <sheetFormatPr defaultRowHeight="21"/>
  <cols>
    <col min="1" max="1" width="15.5" style="231" customWidth="1"/>
    <col min="2" max="2" width="14.25" style="27" bestFit="1" customWidth="1"/>
    <col min="3" max="3" width="11.5" style="220" customWidth="1"/>
    <col min="4" max="4" width="12.75" style="220" customWidth="1"/>
    <col min="5" max="5" width="15.25" style="86" customWidth="1"/>
    <col min="6" max="6" width="15.25" style="287" customWidth="1"/>
    <col min="7" max="7" width="105" style="15" customWidth="1"/>
    <col min="8" max="8" width="6.75" style="15" customWidth="1"/>
    <col min="9" max="9" width="12.75" style="15" hidden="1" customWidth="1"/>
    <col min="10" max="10" width="10.625" style="15" hidden="1" customWidth="1"/>
    <col min="11" max="11" width="19.375" hidden="1" customWidth="1"/>
    <col min="12" max="12" width="14.625" style="82" hidden="1" customWidth="1"/>
    <col min="13" max="13" width="1.875" style="88" hidden="1" customWidth="1"/>
    <col min="14" max="14" width="10.75" style="43" hidden="1" customWidth="1"/>
    <col min="15" max="15" width="14.625" style="15" hidden="1" customWidth="1"/>
    <col min="16" max="16" width="14.625" style="82" hidden="1" customWidth="1"/>
    <col min="17" max="17" width="10.625" style="88" hidden="1" customWidth="1"/>
    <col min="18" max="18" width="10.625" style="43" hidden="1" customWidth="1"/>
    <col min="19" max="19" width="5.875" hidden="1" customWidth="1"/>
    <col min="20" max="20" width="14.375" style="89" hidden="1" customWidth="1"/>
    <col min="21" max="21" width="10.625" hidden="1" customWidth="1"/>
    <col min="22" max="22" width="10.625" style="15" hidden="1" customWidth="1"/>
    <col min="23" max="23" width="69" hidden="1" customWidth="1"/>
    <col min="24" max="24" width="22.75" customWidth="1"/>
  </cols>
  <sheetData>
    <row r="1" spans="1:7" ht="30" customHeight="1">
      <c r="B1" s="259"/>
      <c r="C1" s="85" t="s">
        <v>19</v>
      </c>
      <c r="D1" s="85"/>
      <c r="G1" s="87"/>
    </row>
    <row r="2" spans="1:7" s="3" customFormat="1" ht="24.75" thickBot="1">
      <c r="A2" s="232" t="s">
        <v>651</v>
      </c>
      <c r="B2" s="260"/>
      <c r="C2" s="91"/>
      <c r="D2" s="91"/>
      <c r="E2" s="92"/>
      <c r="F2" s="190"/>
      <c r="G2" s="93" t="s">
        <v>875</v>
      </c>
    </row>
    <row r="3" spans="1:7" s="3" customFormat="1" ht="18" customHeight="1" thickBot="1">
      <c r="A3" s="233"/>
      <c r="B3" s="261" t="s">
        <v>20</v>
      </c>
      <c r="C3" s="94" t="s">
        <v>661</v>
      </c>
      <c r="D3" s="95" t="s">
        <v>662</v>
      </c>
      <c r="E3" s="96" t="s">
        <v>21</v>
      </c>
      <c r="F3" s="288" t="s">
        <v>667</v>
      </c>
      <c r="G3" s="97" t="s">
        <v>23</v>
      </c>
    </row>
    <row r="4" spans="1:7" s="3" customFormat="1" ht="18" customHeight="1">
      <c r="A4" s="119"/>
      <c r="B4" s="262" t="s">
        <v>220</v>
      </c>
      <c r="C4" s="365">
        <v>170</v>
      </c>
      <c r="D4" s="374">
        <v>130</v>
      </c>
      <c r="E4" s="362">
        <f>SUM(C4:D4)</f>
        <v>300</v>
      </c>
      <c r="F4" s="99"/>
      <c r="G4" s="100" t="s">
        <v>24</v>
      </c>
    </row>
    <row r="5" spans="1:7" s="3" customFormat="1" ht="18" customHeight="1">
      <c r="A5" s="120">
        <v>101</v>
      </c>
      <c r="B5" s="263" t="s">
        <v>221</v>
      </c>
      <c r="C5" s="330">
        <v>70</v>
      </c>
      <c r="D5" s="312">
        <v>260</v>
      </c>
      <c r="E5" s="362">
        <f t="shared" ref="E5:E15" si="0">SUM(C5:D5)</f>
        <v>330</v>
      </c>
      <c r="F5" s="101"/>
      <c r="G5" s="102" t="s">
        <v>25</v>
      </c>
    </row>
    <row r="6" spans="1:7" s="3" customFormat="1" ht="18" customHeight="1">
      <c r="A6" s="252" t="s">
        <v>26</v>
      </c>
      <c r="B6" s="263" t="s">
        <v>222</v>
      </c>
      <c r="C6" s="330">
        <v>70</v>
      </c>
      <c r="D6" s="487">
        <v>510</v>
      </c>
      <c r="E6" s="488">
        <f t="shared" si="0"/>
        <v>580</v>
      </c>
      <c r="F6" s="101"/>
      <c r="G6" s="102" t="s">
        <v>27</v>
      </c>
    </row>
    <row r="7" spans="1:7" s="3" customFormat="1" ht="18" customHeight="1">
      <c r="A7" s="486">
        <f>SUM(E4:E15)</f>
        <v>5010</v>
      </c>
      <c r="B7" s="263" t="s">
        <v>223</v>
      </c>
      <c r="C7" s="489">
        <v>170</v>
      </c>
      <c r="D7" s="487">
        <v>410</v>
      </c>
      <c r="E7" s="362">
        <f t="shared" si="0"/>
        <v>580</v>
      </c>
      <c r="F7" s="101"/>
      <c r="G7" s="102" t="s">
        <v>28</v>
      </c>
    </row>
    <row r="8" spans="1:7" s="3" customFormat="1" ht="18" customHeight="1">
      <c r="A8" s="121"/>
      <c r="B8" s="263" t="s">
        <v>224</v>
      </c>
      <c r="C8" s="330">
        <v>340</v>
      </c>
      <c r="D8" s="312">
        <v>260</v>
      </c>
      <c r="E8" s="362">
        <f t="shared" si="0"/>
        <v>600</v>
      </c>
      <c r="F8" s="101"/>
      <c r="G8" s="102" t="s">
        <v>29</v>
      </c>
    </row>
    <row r="9" spans="1:7" s="3" customFormat="1" ht="18" customHeight="1">
      <c r="A9" s="121"/>
      <c r="B9" s="263" t="s">
        <v>225</v>
      </c>
      <c r="C9" s="330">
        <v>260</v>
      </c>
      <c r="D9" s="312">
        <v>150</v>
      </c>
      <c r="E9" s="362">
        <f t="shared" si="0"/>
        <v>410</v>
      </c>
      <c r="F9" s="101"/>
      <c r="G9" s="102" t="s">
        <v>30</v>
      </c>
    </row>
    <row r="10" spans="1:7" s="3" customFormat="1" ht="18" customHeight="1">
      <c r="A10" s="121"/>
      <c r="B10" s="263" t="s">
        <v>226</v>
      </c>
      <c r="C10" s="489">
        <v>230</v>
      </c>
      <c r="D10" s="312">
        <v>270</v>
      </c>
      <c r="E10" s="488">
        <f t="shared" si="0"/>
        <v>500</v>
      </c>
      <c r="F10" s="101"/>
      <c r="G10" s="102" t="s">
        <v>31</v>
      </c>
    </row>
    <row r="11" spans="1:7" s="3" customFormat="1" ht="18" customHeight="1">
      <c r="A11" s="121"/>
      <c r="B11" s="263" t="s">
        <v>227</v>
      </c>
      <c r="C11" s="331">
        <v>270</v>
      </c>
      <c r="D11" s="332">
        <v>260</v>
      </c>
      <c r="E11" s="362">
        <f t="shared" si="0"/>
        <v>530</v>
      </c>
      <c r="F11" s="101"/>
      <c r="G11" s="102" t="s">
        <v>32</v>
      </c>
    </row>
    <row r="12" spans="1:7" s="3" customFormat="1" ht="18" customHeight="1">
      <c r="A12" s="121"/>
      <c r="B12" s="263" t="s">
        <v>228</v>
      </c>
      <c r="C12" s="490">
        <v>380</v>
      </c>
      <c r="D12" s="491">
        <v>90</v>
      </c>
      <c r="E12" s="362">
        <f t="shared" si="0"/>
        <v>470</v>
      </c>
      <c r="F12" s="103"/>
      <c r="G12" s="104" t="s">
        <v>33</v>
      </c>
    </row>
    <row r="13" spans="1:7" s="3" customFormat="1" ht="18" customHeight="1">
      <c r="A13" s="121"/>
      <c r="B13" s="263" t="s">
        <v>229</v>
      </c>
      <c r="C13" s="331">
        <v>110</v>
      </c>
      <c r="D13" s="332">
        <v>110</v>
      </c>
      <c r="E13" s="362">
        <f t="shared" si="0"/>
        <v>220</v>
      </c>
      <c r="F13" s="105"/>
      <c r="G13" s="106" t="s">
        <v>34</v>
      </c>
    </row>
    <row r="14" spans="1:7" s="3" customFormat="1" ht="18" customHeight="1">
      <c r="A14" s="121"/>
      <c r="B14" s="263" t="s">
        <v>230</v>
      </c>
      <c r="C14" s="331">
        <v>60</v>
      </c>
      <c r="D14" s="491">
        <v>120</v>
      </c>
      <c r="E14" s="488">
        <f t="shared" si="0"/>
        <v>180</v>
      </c>
      <c r="F14" s="107"/>
      <c r="G14" s="108" t="s">
        <v>35</v>
      </c>
    </row>
    <row r="15" spans="1:7" s="3" customFormat="1" ht="18" customHeight="1" thickBot="1">
      <c r="A15" s="121"/>
      <c r="B15" s="264" t="s">
        <v>231</v>
      </c>
      <c r="C15" s="360">
        <v>210</v>
      </c>
      <c r="D15" s="322">
        <v>100</v>
      </c>
      <c r="E15" s="98">
        <f t="shared" si="0"/>
        <v>310</v>
      </c>
      <c r="F15" s="107"/>
      <c r="G15" s="109" t="s">
        <v>36</v>
      </c>
    </row>
    <row r="16" spans="1:7" s="3" customFormat="1" ht="18" customHeight="1" thickBot="1">
      <c r="A16" s="122"/>
      <c r="B16" s="265"/>
      <c r="C16" s="496">
        <f>SUM(C4:C15)</f>
        <v>2340</v>
      </c>
      <c r="D16" s="497">
        <f>SUM(D4:D15)</f>
        <v>2670</v>
      </c>
      <c r="E16" s="495">
        <f>SUM(E4:E15)</f>
        <v>5010</v>
      </c>
      <c r="F16" s="289">
        <f>SUM(F4:F15)</f>
        <v>0</v>
      </c>
      <c r="G16" s="222"/>
    </row>
    <row r="17" spans="1:7" s="3" customFormat="1" ht="18" customHeight="1">
      <c r="A17" s="121"/>
      <c r="B17" s="262" t="s">
        <v>232</v>
      </c>
      <c r="C17" s="365">
        <v>90</v>
      </c>
      <c r="D17" s="492">
        <v>60</v>
      </c>
      <c r="E17" s="488">
        <f t="shared" ref="E17:E24" si="1">C17+D17</f>
        <v>150</v>
      </c>
      <c r="F17" s="99"/>
      <c r="G17" s="100" t="s">
        <v>37</v>
      </c>
    </row>
    <row r="18" spans="1:7" s="3" customFormat="1" ht="18" customHeight="1">
      <c r="A18" s="121"/>
      <c r="B18" s="263" t="s">
        <v>233</v>
      </c>
      <c r="C18" s="330">
        <v>150</v>
      </c>
      <c r="D18" s="258">
        <v>170</v>
      </c>
      <c r="E18" s="320">
        <f t="shared" si="1"/>
        <v>320</v>
      </c>
      <c r="F18" s="101"/>
      <c r="G18" s="102" t="s">
        <v>38</v>
      </c>
    </row>
    <row r="19" spans="1:7" s="3" customFormat="1" ht="18" customHeight="1">
      <c r="A19" s="120">
        <v>102</v>
      </c>
      <c r="B19" s="263" t="s">
        <v>234</v>
      </c>
      <c r="C19" s="489">
        <v>320</v>
      </c>
      <c r="D19" s="258">
        <v>160</v>
      </c>
      <c r="E19" s="493">
        <f t="shared" si="1"/>
        <v>480</v>
      </c>
      <c r="F19" s="101"/>
      <c r="G19" s="102" t="s">
        <v>39</v>
      </c>
    </row>
    <row r="20" spans="1:7" s="113" customFormat="1" ht="18" customHeight="1">
      <c r="A20" s="252" t="s">
        <v>666</v>
      </c>
      <c r="B20" s="266" t="s">
        <v>235</v>
      </c>
      <c r="C20" s="489">
        <v>330</v>
      </c>
      <c r="D20" s="258">
        <v>130</v>
      </c>
      <c r="E20" s="493">
        <f t="shared" si="1"/>
        <v>460</v>
      </c>
      <c r="F20" s="101"/>
      <c r="G20" s="112" t="s">
        <v>40</v>
      </c>
    </row>
    <row r="21" spans="1:7" s="3" customFormat="1" ht="18" customHeight="1">
      <c r="A21" s="486">
        <f>SUM(E17:E26)</f>
        <v>3870</v>
      </c>
      <c r="B21" s="263" t="s">
        <v>236</v>
      </c>
      <c r="C21" s="330">
        <v>340</v>
      </c>
      <c r="D21" s="494">
        <v>160</v>
      </c>
      <c r="E21" s="493">
        <f t="shared" si="1"/>
        <v>500</v>
      </c>
      <c r="F21" s="101"/>
      <c r="G21" s="102" t="s">
        <v>41</v>
      </c>
    </row>
    <row r="22" spans="1:7" s="3" customFormat="1" ht="18" customHeight="1">
      <c r="A22" s="121"/>
      <c r="B22" s="263" t="s">
        <v>237</v>
      </c>
      <c r="C22" s="330">
        <v>370</v>
      </c>
      <c r="D22" s="258">
        <v>240</v>
      </c>
      <c r="E22" s="320">
        <f t="shared" si="1"/>
        <v>610</v>
      </c>
      <c r="F22" s="101"/>
      <c r="G22" s="102" t="s">
        <v>42</v>
      </c>
    </row>
    <row r="23" spans="1:7" s="3" customFormat="1" ht="18" customHeight="1">
      <c r="A23" s="121"/>
      <c r="B23" s="263" t="s">
        <v>238</v>
      </c>
      <c r="C23" s="330">
        <v>170</v>
      </c>
      <c r="D23" s="494">
        <v>120</v>
      </c>
      <c r="E23" s="493">
        <f t="shared" si="1"/>
        <v>290</v>
      </c>
      <c r="F23" s="101"/>
      <c r="G23" s="102" t="s">
        <v>43</v>
      </c>
    </row>
    <row r="24" spans="1:7" s="3" customFormat="1" ht="18" customHeight="1">
      <c r="A24" s="121"/>
      <c r="B24" s="263" t="s">
        <v>239</v>
      </c>
      <c r="C24" s="330">
        <v>250</v>
      </c>
      <c r="D24" s="494">
        <v>130</v>
      </c>
      <c r="E24" s="493">
        <f t="shared" si="1"/>
        <v>380</v>
      </c>
      <c r="F24" s="101"/>
      <c r="G24" s="102" t="s">
        <v>44</v>
      </c>
    </row>
    <row r="25" spans="1:7" s="3" customFormat="1" ht="18" customHeight="1">
      <c r="A25" s="121"/>
      <c r="B25" s="263" t="s">
        <v>240</v>
      </c>
      <c r="C25" s="302">
        <v>240</v>
      </c>
      <c r="D25" s="258">
        <v>170</v>
      </c>
      <c r="E25" s="320">
        <f>C25+D25</f>
        <v>410</v>
      </c>
      <c r="F25" s="101"/>
      <c r="G25" s="102" t="s">
        <v>45</v>
      </c>
    </row>
    <row r="26" spans="1:7" s="3" customFormat="1" ht="18" customHeight="1" thickBot="1">
      <c r="A26" s="121"/>
      <c r="B26" s="267" t="s">
        <v>241</v>
      </c>
      <c r="C26" s="475">
        <v>180</v>
      </c>
      <c r="D26" s="284">
        <v>90</v>
      </c>
      <c r="E26" s="320">
        <f>C26+D26</f>
        <v>270</v>
      </c>
      <c r="F26" s="105"/>
      <c r="G26" s="106" t="s">
        <v>46</v>
      </c>
    </row>
    <row r="27" spans="1:7" s="3" customFormat="1" ht="18" customHeight="1" thickBot="1">
      <c r="A27" s="132"/>
      <c r="B27" s="261"/>
      <c r="C27" s="496">
        <f>SUM(C17:C26)</f>
        <v>2440</v>
      </c>
      <c r="D27" s="498">
        <f>SUM(D17:D26)</f>
        <v>1430</v>
      </c>
      <c r="E27" s="495">
        <f>SUM(C27:D27)</f>
        <v>3870</v>
      </c>
      <c r="F27" s="289">
        <f>SUM(F17:F26)</f>
        <v>0</v>
      </c>
      <c r="G27" s="223"/>
    </row>
    <row r="28" spans="1:7" s="113" customFormat="1" ht="18" customHeight="1">
      <c r="A28" s="119"/>
      <c r="B28" s="268" t="s">
        <v>242</v>
      </c>
      <c r="C28" s="365">
        <v>200</v>
      </c>
      <c r="D28" s="492">
        <v>250</v>
      </c>
      <c r="E28" s="488">
        <f>C28+D28</f>
        <v>450</v>
      </c>
      <c r="F28" s="99"/>
      <c r="G28" s="116" t="s">
        <v>47</v>
      </c>
    </row>
    <row r="29" spans="1:7" s="3" customFormat="1" ht="18" customHeight="1">
      <c r="A29" s="120"/>
      <c r="B29" s="263" t="s">
        <v>243</v>
      </c>
      <c r="C29" s="489">
        <v>100</v>
      </c>
      <c r="D29" s="494">
        <v>90</v>
      </c>
      <c r="E29" s="493">
        <f>C29+D29</f>
        <v>190</v>
      </c>
      <c r="F29" s="101"/>
      <c r="G29" s="102" t="s">
        <v>864</v>
      </c>
    </row>
    <row r="30" spans="1:7" s="3" customFormat="1" ht="18" customHeight="1">
      <c r="A30" s="416">
        <v>103</v>
      </c>
      <c r="B30" s="310" t="s">
        <v>244</v>
      </c>
      <c r="C30" s="490">
        <v>90</v>
      </c>
      <c r="D30" s="491">
        <v>220</v>
      </c>
      <c r="E30" s="334">
        <f>C30+D30</f>
        <v>310</v>
      </c>
      <c r="F30" s="230"/>
      <c r="G30" s="333" t="s">
        <v>738</v>
      </c>
    </row>
    <row r="31" spans="1:7" s="3" customFormat="1" ht="18" customHeight="1">
      <c r="A31" s="253" t="s">
        <v>670</v>
      </c>
      <c r="B31" s="263" t="s">
        <v>245</v>
      </c>
      <c r="C31" s="330">
        <v>130</v>
      </c>
      <c r="D31" s="258">
        <v>380</v>
      </c>
      <c r="E31" s="320">
        <f t="shared" ref="E31:E37" si="2">C31+D31</f>
        <v>510</v>
      </c>
      <c r="F31" s="101"/>
      <c r="G31" s="102" t="s">
        <v>48</v>
      </c>
    </row>
    <row r="32" spans="1:7" s="3" customFormat="1" ht="18" customHeight="1">
      <c r="A32" s="121">
        <f>SUM(E28:E37)</f>
        <v>3500</v>
      </c>
      <c r="B32" s="266" t="s">
        <v>246</v>
      </c>
      <c r="C32" s="330">
        <v>160</v>
      </c>
      <c r="D32" s="494">
        <v>230</v>
      </c>
      <c r="E32" s="493">
        <f t="shared" si="2"/>
        <v>390</v>
      </c>
      <c r="F32" s="101"/>
      <c r="G32" s="102" t="s">
        <v>49</v>
      </c>
    </row>
    <row r="33" spans="1:7" s="3" customFormat="1" ht="18" customHeight="1">
      <c r="A33" s="121"/>
      <c r="B33" s="263" t="s">
        <v>247</v>
      </c>
      <c r="C33" s="489">
        <v>180</v>
      </c>
      <c r="D33" s="494">
        <v>110</v>
      </c>
      <c r="E33" s="493">
        <f t="shared" si="2"/>
        <v>290</v>
      </c>
      <c r="F33" s="101"/>
      <c r="G33" s="102" t="s">
        <v>50</v>
      </c>
    </row>
    <row r="34" spans="1:7" s="3" customFormat="1" ht="18" customHeight="1">
      <c r="A34" s="121"/>
      <c r="B34" s="263" t="s">
        <v>248</v>
      </c>
      <c r="C34" s="489">
        <v>150</v>
      </c>
      <c r="D34" s="494">
        <v>210</v>
      </c>
      <c r="E34" s="493">
        <f t="shared" si="2"/>
        <v>360</v>
      </c>
      <c r="F34" s="101"/>
      <c r="G34" s="102" t="s">
        <v>51</v>
      </c>
    </row>
    <row r="35" spans="1:7" s="3" customFormat="1" ht="18" customHeight="1">
      <c r="A35" s="121"/>
      <c r="B35" s="263" t="s">
        <v>249</v>
      </c>
      <c r="C35" s="489">
        <v>150</v>
      </c>
      <c r="D35" s="258">
        <v>90</v>
      </c>
      <c r="E35" s="493">
        <f t="shared" si="2"/>
        <v>240</v>
      </c>
      <c r="F35" s="101"/>
      <c r="G35" s="102" t="s">
        <v>52</v>
      </c>
    </row>
    <row r="36" spans="1:7" s="3" customFormat="1" ht="18" customHeight="1">
      <c r="A36" s="121"/>
      <c r="B36" s="263" t="s">
        <v>250</v>
      </c>
      <c r="C36" s="489">
        <v>190</v>
      </c>
      <c r="D36" s="494">
        <v>260</v>
      </c>
      <c r="E36" s="493">
        <f t="shared" si="2"/>
        <v>450</v>
      </c>
      <c r="F36" s="101"/>
      <c r="G36" s="102" t="s">
        <v>53</v>
      </c>
    </row>
    <row r="37" spans="1:7" s="3" customFormat="1" ht="18" customHeight="1" thickBot="1">
      <c r="A37" s="121"/>
      <c r="B37" s="264" t="s">
        <v>251</v>
      </c>
      <c r="C37" s="331">
        <v>130</v>
      </c>
      <c r="D37" s="285">
        <v>180</v>
      </c>
      <c r="E37" s="320">
        <f t="shared" si="2"/>
        <v>310</v>
      </c>
      <c r="F37" s="107"/>
      <c r="G37" s="108" t="s">
        <v>54</v>
      </c>
    </row>
    <row r="38" spans="1:7" s="3" customFormat="1" ht="18" customHeight="1" thickBot="1">
      <c r="A38" s="122"/>
      <c r="B38" s="265"/>
      <c r="C38" s="496">
        <f>SUM(C28:C37)</f>
        <v>1480</v>
      </c>
      <c r="D38" s="498">
        <f>SUM(D28:D37)</f>
        <v>2020</v>
      </c>
      <c r="E38" s="351">
        <f>SUM(C38:D38)</f>
        <v>3500</v>
      </c>
      <c r="F38" s="289">
        <f>SUM(F28:F37)</f>
        <v>0</v>
      </c>
      <c r="G38" s="223"/>
    </row>
    <row r="39" spans="1:7" s="3" customFormat="1" ht="18" customHeight="1">
      <c r="A39" s="119"/>
      <c r="B39" s="262" t="s">
        <v>252</v>
      </c>
      <c r="C39" s="366">
        <v>330</v>
      </c>
      <c r="D39" s="367">
        <v>620</v>
      </c>
      <c r="E39" s="363">
        <f t="shared" ref="E39:E48" si="3">C39+D39</f>
        <v>950</v>
      </c>
      <c r="F39" s="99"/>
      <c r="G39" s="100" t="s">
        <v>55</v>
      </c>
    </row>
    <row r="40" spans="1:7" s="3" customFormat="1" ht="18" customHeight="1">
      <c r="A40" s="120">
        <v>104</v>
      </c>
      <c r="B40" s="263" t="s">
        <v>253</v>
      </c>
      <c r="C40" s="258">
        <v>210</v>
      </c>
      <c r="D40" s="368">
        <v>300</v>
      </c>
      <c r="E40" s="363">
        <f t="shared" si="3"/>
        <v>510</v>
      </c>
      <c r="F40" s="101"/>
      <c r="G40" s="102" t="s">
        <v>58</v>
      </c>
    </row>
    <row r="41" spans="1:7" s="3" customFormat="1" ht="18" customHeight="1">
      <c r="A41" s="252" t="s">
        <v>671</v>
      </c>
      <c r="B41" s="263" t="s">
        <v>254</v>
      </c>
      <c r="C41" s="258">
        <v>50</v>
      </c>
      <c r="D41" s="499">
        <v>420</v>
      </c>
      <c r="E41" s="500">
        <f t="shared" si="3"/>
        <v>470</v>
      </c>
      <c r="F41" s="101"/>
      <c r="G41" s="102" t="s">
        <v>882</v>
      </c>
    </row>
    <row r="42" spans="1:7" s="3" customFormat="1" ht="18" customHeight="1">
      <c r="A42" s="486">
        <f>SUM(E39:E50)</f>
        <v>5860</v>
      </c>
      <c r="B42" s="263" t="s">
        <v>255</v>
      </c>
      <c r="C42" s="258">
        <v>170</v>
      </c>
      <c r="D42" s="368">
        <v>330</v>
      </c>
      <c r="E42" s="363">
        <f t="shared" si="3"/>
        <v>500</v>
      </c>
      <c r="F42" s="101"/>
      <c r="G42" s="102" t="s">
        <v>59</v>
      </c>
    </row>
    <row r="43" spans="1:7" s="3" customFormat="1" ht="18" customHeight="1">
      <c r="A43" s="121"/>
      <c r="B43" s="263" t="s">
        <v>256</v>
      </c>
      <c r="C43" s="494">
        <v>160</v>
      </c>
      <c r="D43" s="499">
        <v>170</v>
      </c>
      <c r="E43" s="363">
        <f t="shared" si="3"/>
        <v>330</v>
      </c>
      <c r="F43" s="101"/>
      <c r="G43" s="102" t="s">
        <v>60</v>
      </c>
    </row>
    <row r="44" spans="1:7" s="3" customFormat="1" ht="18" customHeight="1">
      <c r="A44" s="121"/>
      <c r="B44" s="310" t="s">
        <v>257</v>
      </c>
      <c r="C44" s="258">
        <v>110</v>
      </c>
      <c r="D44" s="368">
        <v>420</v>
      </c>
      <c r="E44" s="363">
        <f t="shared" si="3"/>
        <v>530</v>
      </c>
      <c r="F44" s="101"/>
      <c r="G44" s="311" t="s">
        <v>798</v>
      </c>
    </row>
    <row r="45" spans="1:7" s="3" customFormat="1" ht="18" customHeight="1">
      <c r="A45" s="121"/>
      <c r="B45" s="263" t="s">
        <v>258</v>
      </c>
      <c r="C45" s="494">
        <v>180</v>
      </c>
      <c r="D45" s="368">
        <v>210</v>
      </c>
      <c r="E45" s="500">
        <f t="shared" si="3"/>
        <v>390</v>
      </c>
      <c r="F45" s="101"/>
      <c r="G45" s="102" t="s">
        <v>61</v>
      </c>
    </row>
    <row r="46" spans="1:7" s="113" customFormat="1" ht="18" customHeight="1">
      <c r="A46" s="121"/>
      <c r="B46" s="266" t="s">
        <v>259</v>
      </c>
      <c r="C46" s="258">
        <v>230</v>
      </c>
      <c r="D46" s="499">
        <v>510</v>
      </c>
      <c r="E46" s="500">
        <f t="shared" si="3"/>
        <v>740</v>
      </c>
      <c r="F46" s="101"/>
      <c r="G46" s="112" t="s">
        <v>62</v>
      </c>
    </row>
    <row r="47" spans="1:7" s="113" customFormat="1" ht="18" customHeight="1">
      <c r="A47" s="121"/>
      <c r="B47" s="266" t="s">
        <v>260</v>
      </c>
      <c r="C47" s="258">
        <v>250</v>
      </c>
      <c r="D47" s="499">
        <v>100</v>
      </c>
      <c r="E47" s="500">
        <f t="shared" si="3"/>
        <v>350</v>
      </c>
      <c r="F47" s="101"/>
      <c r="G47" s="112" t="s">
        <v>63</v>
      </c>
    </row>
    <row r="48" spans="1:7" s="113" customFormat="1" ht="18" customHeight="1">
      <c r="A48" s="121"/>
      <c r="B48" s="271" t="s">
        <v>775</v>
      </c>
      <c r="C48" s="417">
        <v>120</v>
      </c>
      <c r="D48" s="341">
        <v>210</v>
      </c>
      <c r="E48" s="471">
        <f t="shared" si="3"/>
        <v>330</v>
      </c>
      <c r="F48" s="103"/>
      <c r="G48" s="118" t="s">
        <v>64</v>
      </c>
    </row>
    <row r="49" spans="1:19" s="113" customFormat="1" ht="18" customHeight="1">
      <c r="A49" s="121"/>
      <c r="B49" s="396" t="s">
        <v>776</v>
      </c>
      <c r="C49" s="308">
        <v>150</v>
      </c>
      <c r="D49" s="332">
        <v>250</v>
      </c>
      <c r="E49" s="364">
        <f t="shared" ref="E49" si="4">C49+D49</f>
        <v>400</v>
      </c>
      <c r="F49" s="135"/>
      <c r="G49" s="291" t="s">
        <v>849</v>
      </c>
    </row>
    <row r="50" spans="1:19" s="3" customFormat="1" ht="18" customHeight="1" thickBot="1">
      <c r="A50" s="121"/>
      <c r="B50" s="419" t="s">
        <v>863</v>
      </c>
      <c r="C50" s="323">
        <v>100</v>
      </c>
      <c r="D50" s="448">
        <v>260</v>
      </c>
      <c r="E50" s="324">
        <f>C50+D50</f>
        <v>360</v>
      </c>
      <c r="F50" s="469"/>
      <c r="G50" s="481" t="s">
        <v>881</v>
      </c>
    </row>
    <row r="51" spans="1:19" s="3" customFormat="1" ht="18" customHeight="1" thickBot="1">
      <c r="A51" s="122"/>
      <c r="B51" s="265"/>
      <c r="C51" s="501">
        <f>SUM(C39:C50)</f>
        <v>2060</v>
      </c>
      <c r="D51" s="502">
        <f>SUM(D39:D50)</f>
        <v>3800</v>
      </c>
      <c r="E51" s="495">
        <f>SUM(E39:E50)</f>
        <v>5860</v>
      </c>
      <c r="F51" s="289">
        <f>SUM(F39:F50)</f>
        <v>0</v>
      </c>
      <c r="G51" s="223"/>
    </row>
    <row r="52" spans="1:19" s="3" customFormat="1" ht="18" customHeight="1">
      <c r="A52" s="119"/>
      <c r="B52" s="262" t="s">
        <v>261</v>
      </c>
      <c r="C52" s="365">
        <v>160</v>
      </c>
      <c r="D52" s="366">
        <v>380</v>
      </c>
      <c r="E52" s="362">
        <f t="shared" ref="E52:E59" si="5">C52+D52</f>
        <v>540</v>
      </c>
      <c r="F52" s="133"/>
      <c r="G52" s="100" t="s">
        <v>65</v>
      </c>
    </row>
    <row r="53" spans="1:19" s="113" customFormat="1" ht="18" customHeight="1">
      <c r="A53" s="120">
        <v>105</v>
      </c>
      <c r="B53" s="263" t="s">
        <v>262</v>
      </c>
      <c r="C53" s="330">
        <v>200</v>
      </c>
      <c r="D53" s="494">
        <v>270</v>
      </c>
      <c r="E53" s="493">
        <f t="shared" si="5"/>
        <v>470</v>
      </c>
      <c r="F53" s="103"/>
      <c r="G53" s="102" t="s">
        <v>66</v>
      </c>
    </row>
    <row r="54" spans="1:19" s="3" customFormat="1" ht="18" customHeight="1">
      <c r="A54" s="252" t="s">
        <v>673</v>
      </c>
      <c r="B54" s="266" t="s">
        <v>263</v>
      </c>
      <c r="C54" s="489">
        <v>170</v>
      </c>
      <c r="D54" s="258">
        <v>660</v>
      </c>
      <c r="E54" s="493">
        <f t="shared" si="5"/>
        <v>830</v>
      </c>
      <c r="F54" s="103"/>
      <c r="G54" s="112" t="s">
        <v>67</v>
      </c>
    </row>
    <row r="55" spans="1:19" s="3" customFormat="1" ht="18" customHeight="1">
      <c r="A55" s="486">
        <f>SUM(E52:E59)</f>
        <v>4060</v>
      </c>
      <c r="B55" s="263" t="s">
        <v>264</v>
      </c>
      <c r="C55" s="489">
        <v>260</v>
      </c>
      <c r="D55" s="494">
        <v>400</v>
      </c>
      <c r="E55" s="493">
        <f t="shared" si="5"/>
        <v>660</v>
      </c>
      <c r="F55" s="103"/>
      <c r="G55" s="102" t="s">
        <v>68</v>
      </c>
    </row>
    <row r="56" spans="1:19" s="3" customFormat="1" ht="18" customHeight="1">
      <c r="A56" s="121"/>
      <c r="B56" s="263" t="s">
        <v>265</v>
      </c>
      <c r="C56" s="330">
        <v>270</v>
      </c>
      <c r="D56" s="494">
        <v>220</v>
      </c>
      <c r="E56" s="493">
        <f t="shared" si="5"/>
        <v>490</v>
      </c>
      <c r="F56" s="103"/>
      <c r="G56" s="102" t="s">
        <v>69</v>
      </c>
    </row>
    <row r="57" spans="1:19" s="3" customFormat="1" ht="18" customHeight="1">
      <c r="A57" s="121"/>
      <c r="B57" s="263" t="s">
        <v>266</v>
      </c>
      <c r="C57" s="489">
        <v>160</v>
      </c>
      <c r="D57" s="258">
        <v>270</v>
      </c>
      <c r="E57" s="493">
        <f t="shared" si="5"/>
        <v>430</v>
      </c>
      <c r="F57" s="103"/>
      <c r="G57" s="102" t="s">
        <v>70</v>
      </c>
    </row>
    <row r="58" spans="1:19" s="3" customFormat="1" ht="18" customHeight="1">
      <c r="A58" s="121"/>
      <c r="B58" s="263" t="s">
        <v>267</v>
      </c>
      <c r="C58" s="489">
        <v>270</v>
      </c>
      <c r="D58" s="494">
        <v>130</v>
      </c>
      <c r="E58" s="493">
        <f t="shared" si="5"/>
        <v>400</v>
      </c>
      <c r="F58" s="103"/>
      <c r="G58" s="102" t="s">
        <v>71</v>
      </c>
    </row>
    <row r="59" spans="1:19" s="3" customFormat="1" ht="18" customHeight="1" thickBot="1">
      <c r="A59" s="121"/>
      <c r="B59" s="264" t="s">
        <v>268</v>
      </c>
      <c r="C59" s="331">
        <v>150</v>
      </c>
      <c r="D59" s="503">
        <v>90</v>
      </c>
      <c r="E59" s="504">
        <f t="shared" si="5"/>
        <v>240</v>
      </c>
      <c r="F59" s="135"/>
      <c r="G59" s="108" t="s">
        <v>72</v>
      </c>
    </row>
    <row r="60" spans="1:19" s="113" customFormat="1" ht="18" customHeight="1" thickBot="1">
      <c r="A60" s="122"/>
      <c r="B60" s="265"/>
      <c r="C60" s="361">
        <f>SUM(C52:C59)</f>
        <v>1640</v>
      </c>
      <c r="D60" s="498">
        <f>SUM(D52:D59)</f>
        <v>2420</v>
      </c>
      <c r="E60" s="495">
        <f>SUM(E52:E59)</f>
        <v>4060</v>
      </c>
      <c r="F60" s="289">
        <f>SUM(F52:F59)</f>
        <v>0</v>
      </c>
      <c r="G60" s="223"/>
    </row>
    <row r="61" spans="1:19" s="3" customFormat="1" ht="18" customHeight="1">
      <c r="A61" s="119"/>
      <c r="B61" s="268" t="s">
        <v>269</v>
      </c>
      <c r="C61" s="365">
        <v>250</v>
      </c>
      <c r="D61" s="366">
        <v>90</v>
      </c>
      <c r="E61" s="362">
        <f t="shared" ref="E61:E73" si="6">C61+D61</f>
        <v>340</v>
      </c>
      <c r="F61" s="99"/>
      <c r="G61" s="116" t="s">
        <v>73</v>
      </c>
    </row>
    <row r="62" spans="1:19" s="3" customFormat="1" ht="18" customHeight="1">
      <c r="A62" s="120">
        <v>106</v>
      </c>
      <c r="B62" s="263" t="s">
        <v>270</v>
      </c>
      <c r="C62" s="330">
        <v>240</v>
      </c>
      <c r="D62" s="258">
        <v>0</v>
      </c>
      <c r="E62" s="320">
        <f t="shared" si="6"/>
        <v>240</v>
      </c>
      <c r="F62" s="101"/>
      <c r="G62" s="102" t="s">
        <v>74</v>
      </c>
      <c r="P62" s="123"/>
      <c r="Q62" s="123"/>
      <c r="R62" s="123"/>
      <c r="S62" s="123"/>
    </row>
    <row r="63" spans="1:19" s="3" customFormat="1" ht="18" customHeight="1">
      <c r="A63" s="252" t="s">
        <v>675</v>
      </c>
      <c r="B63" s="263" t="s">
        <v>271</v>
      </c>
      <c r="C63" s="330">
        <v>230</v>
      </c>
      <c r="D63" s="258">
        <v>100</v>
      </c>
      <c r="E63" s="320">
        <f t="shared" si="6"/>
        <v>330</v>
      </c>
      <c r="F63" s="101"/>
      <c r="G63" s="102" t="s">
        <v>75</v>
      </c>
      <c r="P63" s="124"/>
      <c r="Q63" s="123"/>
      <c r="R63" s="123"/>
      <c r="S63" s="123"/>
    </row>
    <row r="64" spans="1:19" s="3" customFormat="1" ht="18" customHeight="1">
      <c r="A64" s="486">
        <f>SUM(E61:E73)</f>
        <v>4900</v>
      </c>
      <c r="B64" s="263" t="s">
        <v>272</v>
      </c>
      <c r="C64" s="330">
        <v>110</v>
      </c>
      <c r="D64" s="258">
        <v>180</v>
      </c>
      <c r="E64" s="320">
        <f t="shared" si="6"/>
        <v>290</v>
      </c>
      <c r="F64" s="101"/>
      <c r="G64" s="102" t="s">
        <v>76</v>
      </c>
      <c r="P64" s="125"/>
      <c r="Q64" s="125"/>
      <c r="R64" s="125"/>
      <c r="S64" s="125"/>
    </row>
    <row r="65" spans="1:19" s="3" customFormat="1" ht="18" customHeight="1">
      <c r="A65" s="121"/>
      <c r="B65" s="263" t="s">
        <v>273</v>
      </c>
      <c r="C65" s="330">
        <v>140</v>
      </c>
      <c r="D65" s="258">
        <v>330</v>
      </c>
      <c r="E65" s="320">
        <f t="shared" si="6"/>
        <v>470</v>
      </c>
      <c r="F65" s="101"/>
      <c r="G65" s="102" t="s">
        <v>77</v>
      </c>
      <c r="P65" s="125"/>
      <c r="Q65" s="125"/>
      <c r="R65" s="125"/>
      <c r="S65" s="126"/>
    </row>
    <row r="66" spans="1:19" s="3" customFormat="1" ht="18" customHeight="1">
      <c r="A66" s="121"/>
      <c r="B66" s="263" t="s">
        <v>274</v>
      </c>
      <c r="C66" s="489">
        <v>160</v>
      </c>
      <c r="D66" s="494">
        <v>540</v>
      </c>
      <c r="E66" s="493">
        <f t="shared" si="6"/>
        <v>700</v>
      </c>
      <c r="F66" s="101"/>
      <c r="G66" s="102" t="s">
        <v>78</v>
      </c>
      <c r="P66" s="127"/>
      <c r="Q66" s="128"/>
      <c r="R66" s="129"/>
      <c r="S66" s="128"/>
    </row>
    <row r="67" spans="1:19" s="3" customFormat="1" ht="18" customHeight="1">
      <c r="A67" s="121"/>
      <c r="B67" s="263" t="s">
        <v>275</v>
      </c>
      <c r="C67" s="330">
        <v>230</v>
      </c>
      <c r="D67" s="494">
        <v>250</v>
      </c>
      <c r="E67" s="493">
        <f t="shared" si="6"/>
        <v>480</v>
      </c>
      <c r="F67" s="101"/>
      <c r="G67" s="102" t="s">
        <v>79</v>
      </c>
      <c r="P67" s="130"/>
      <c r="Q67" s="130"/>
      <c r="R67" s="130"/>
      <c r="S67" s="130"/>
    </row>
    <row r="68" spans="1:19" s="3" customFormat="1" ht="18" customHeight="1">
      <c r="A68" s="121"/>
      <c r="B68" s="263" t="s">
        <v>276</v>
      </c>
      <c r="C68" s="489">
        <v>380</v>
      </c>
      <c r="D68" s="258">
        <v>220</v>
      </c>
      <c r="E68" s="493">
        <f t="shared" si="6"/>
        <v>600</v>
      </c>
      <c r="F68" s="101"/>
      <c r="G68" s="102" t="s">
        <v>80</v>
      </c>
      <c r="P68" s="130"/>
      <c r="Q68" s="130"/>
      <c r="R68" s="130"/>
      <c r="S68" s="130"/>
    </row>
    <row r="69" spans="1:19" s="3" customFormat="1" ht="18" customHeight="1">
      <c r="A69" s="121"/>
      <c r="B69" s="263" t="s">
        <v>277</v>
      </c>
      <c r="C69" s="489">
        <v>160</v>
      </c>
      <c r="D69" s="494">
        <v>240</v>
      </c>
      <c r="E69" s="493">
        <f t="shared" si="6"/>
        <v>400</v>
      </c>
      <c r="F69" s="101"/>
      <c r="G69" s="102" t="s">
        <v>81</v>
      </c>
      <c r="P69" s="124"/>
      <c r="Q69" s="124"/>
      <c r="R69" s="124"/>
      <c r="S69" s="124"/>
    </row>
    <row r="70" spans="1:19" s="3" customFormat="1" ht="18" customHeight="1">
      <c r="A70" s="121"/>
      <c r="B70" s="263" t="s">
        <v>278</v>
      </c>
      <c r="C70" s="489">
        <v>140</v>
      </c>
      <c r="D70" s="258">
        <v>100</v>
      </c>
      <c r="E70" s="493">
        <f t="shared" si="6"/>
        <v>240</v>
      </c>
      <c r="F70" s="101"/>
      <c r="G70" s="102" t="s">
        <v>82</v>
      </c>
      <c r="P70" s="124"/>
      <c r="Q70" s="124"/>
      <c r="R70" s="124"/>
      <c r="S70" s="124"/>
    </row>
    <row r="71" spans="1:19" s="3" customFormat="1" ht="18" customHeight="1">
      <c r="A71" s="121"/>
      <c r="B71" s="263" t="s">
        <v>279</v>
      </c>
      <c r="C71" s="331">
        <v>170</v>
      </c>
      <c r="D71" s="285">
        <v>120</v>
      </c>
      <c r="E71" s="364">
        <f t="shared" si="6"/>
        <v>290</v>
      </c>
      <c r="F71" s="107"/>
      <c r="G71" s="108" t="s">
        <v>83</v>
      </c>
      <c r="P71" s="124"/>
      <c r="Q71" s="124"/>
      <c r="R71" s="124"/>
      <c r="S71" s="124"/>
    </row>
    <row r="72" spans="1:19" s="3" customFormat="1" ht="18" customHeight="1">
      <c r="A72" s="121"/>
      <c r="B72" s="263" t="s">
        <v>280</v>
      </c>
      <c r="C72" s="331">
        <v>90</v>
      </c>
      <c r="D72" s="285">
        <v>140</v>
      </c>
      <c r="E72" s="364">
        <f t="shared" si="6"/>
        <v>230</v>
      </c>
      <c r="F72" s="107"/>
      <c r="G72" s="102" t="s">
        <v>76</v>
      </c>
      <c r="H72" s="131"/>
      <c r="I72" s="131"/>
      <c r="J72" s="131"/>
      <c r="P72" s="124"/>
      <c r="Q72" s="124"/>
      <c r="R72" s="124"/>
      <c r="S72" s="124"/>
    </row>
    <row r="73" spans="1:19" s="3" customFormat="1" ht="18" customHeight="1" thickBot="1">
      <c r="A73" s="121"/>
      <c r="B73" s="264" t="s">
        <v>281</v>
      </c>
      <c r="C73" s="331">
        <v>100</v>
      </c>
      <c r="D73" s="285">
        <v>190</v>
      </c>
      <c r="E73" s="364">
        <f t="shared" si="6"/>
        <v>290</v>
      </c>
      <c r="F73" s="107"/>
      <c r="G73" s="108" t="s">
        <v>84</v>
      </c>
      <c r="H73" s="131"/>
      <c r="I73" s="131"/>
      <c r="J73" s="131"/>
      <c r="P73" s="124"/>
      <c r="Q73" s="123"/>
      <c r="R73" s="123"/>
      <c r="S73" s="123"/>
    </row>
    <row r="74" spans="1:19" s="3" customFormat="1" ht="18" customHeight="1" thickBot="1">
      <c r="A74" s="132"/>
      <c r="B74" s="265"/>
      <c r="C74" s="496">
        <f>SUM(C61:C73)</f>
        <v>2400</v>
      </c>
      <c r="D74" s="498">
        <f>SUM(D61:D73)</f>
        <v>2500</v>
      </c>
      <c r="E74" s="495">
        <f>SUM(E61:E73)</f>
        <v>4900</v>
      </c>
      <c r="F74" s="289">
        <f>SUM(F61:F73)</f>
        <v>0</v>
      </c>
      <c r="G74" s="223"/>
      <c r="H74" s="131"/>
      <c r="I74" s="131"/>
      <c r="J74" s="131"/>
      <c r="P74" s="123"/>
      <c r="Q74" s="123"/>
      <c r="R74" s="123"/>
      <c r="S74" s="123"/>
    </row>
    <row r="75" spans="1:19" s="3" customFormat="1" ht="18" customHeight="1">
      <c r="A75" s="119"/>
      <c r="B75" s="262" t="s">
        <v>282</v>
      </c>
      <c r="C75" s="365">
        <v>70</v>
      </c>
      <c r="D75" s="492">
        <v>690</v>
      </c>
      <c r="E75" s="488">
        <f t="shared" ref="E75:E82" si="7">C75+D75</f>
        <v>760</v>
      </c>
      <c r="F75" s="133"/>
      <c r="G75" s="134" t="s">
        <v>830</v>
      </c>
      <c r="H75" s="131"/>
      <c r="I75" s="131"/>
      <c r="J75" s="131"/>
      <c r="P75" s="123"/>
      <c r="Q75" s="123"/>
      <c r="R75" s="123"/>
      <c r="S75" s="123"/>
    </row>
    <row r="76" spans="1:19" s="3" customFormat="1" ht="18" customHeight="1">
      <c r="A76" s="120">
        <v>107</v>
      </c>
      <c r="B76" s="263" t="s">
        <v>283</v>
      </c>
      <c r="C76" s="489">
        <v>40</v>
      </c>
      <c r="D76" s="494">
        <v>50</v>
      </c>
      <c r="E76" s="320">
        <f t="shared" si="7"/>
        <v>90</v>
      </c>
      <c r="F76" s="133"/>
      <c r="G76" s="117" t="s">
        <v>85</v>
      </c>
      <c r="H76" s="131"/>
      <c r="I76" s="131"/>
      <c r="J76" s="131"/>
      <c r="P76" s="124"/>
      <c r="Q76" s="123"/>
      <c r="R76" s="123"/>
      <c r="S76" s="123"/>
    </row>
    <row r="77" spans="1:19" s="3" customFormat="1" ht="18" customHeight="1">
      <c r="A77" s="252" t="s">
        <v>677</v>
      </c>
      <c r="B77" s="263" t="s">
        <v>284</v>
      </c>
      <c r="C77" s="489">
        <v>350</v>
      </c>
      <c r="D77" s="258">
        <v>30</v>
      </c>
      <c r="E77" s="493">
        <f t="shared" si="7"/>
        <v>380</v>
      </c>
      <c r="F77" s="103"/>
      <c r="G77" s="104" t="s">
        <v>86</v>
      </c>
      <c r="H77" s="131"/>
      <c r="I77" s="131"/>
      <c r="J77" s="131"/>
      <c r="P77" s="123"/>
      <c r="Q77" s="123"/>
      <c r="R77" s="123"/>
      <c r="S77" s="123"/>
    </row>
    <row r="78" spans="1:19" s="3" customFormat="1" ht="18" customHeight="1">
      <c r="A78" s="486">
        <f>SUM(E75:E83)</f>
        <v>3740</v>
      </c>
      <c r="B78" s="263" t="s">
        <v>285</v>
      </c>
      <c r="C78" s="489">
        <v>60</v>
      </c>
      <c r="D78" s="494">
        <v>280</v>
      </c>
      <c r="E78" s="320">
        <f t="shared" si="7"/>
        <v>340</v>
      </c>
      <c r="F78" s="103"/>
      <c r="G78" s="104" t="s">
        <v>834</v>
      </c>
      <c r="H78" s="131"/>
      <c r="I78" s="131"/>
      <c r="J78" s="131"/>
      <c r="P78" s="124"/>
      <c r="Q78" s="123"/>
      <c r="R78" s="123"/>
      <c r="S78" s="123"/>
    </row>
    <row r="79" spans="1:19" s="3" customFormat="1" ht="18" customHeight="1">
      <c r="A79" s="121"/>
      <c r="B79" s="263" t="s">
        <v>286</v>
      </c>
      <c r="C79" s="330">
        <v>360</v>
      </c>
      <c r="D79" s="258">
        <v>10</v>
      </c>
      <c r="E79" s="320">
        <f t="shared" si="7"/>
        <v>370</v>
      </c>
      <c r="F79" s="133"/>
      <c r="G79" s="117" t="s">
        <v>87</v>
      </c>
      <c r="H79" s="131"/>
      <c r="I79" s="131"/>
      <c r="J79" s="131"/>
      <c r="P79" s="123"/>
      <c r="Q79" s="123"/>
      <c r="R79" s="123"/>
      <c r="S79" s="123"/>
    </row>
    <row r="80" spans="1:19" s="3" customFormat="1" ht="18" customHeight="1">
      <c r="A80" s="121"/>
      <c r="B80" s="263" t="s">
        <v>287</v>
      </c>
      <c r="C80" s="330">
        <v>180</v>
      </c>
      <c r="D80" s="494">
        <v>350</v>
      </c>
      <c r="E80" s="493">
        <f t="shared" si="7"/>
        <v>530</v>
      </c>
      <c r="F80" s="103"/>
      <c r="G80" s="102" t="s">
        <v>88</v>
      </c>
      <c r="P80" s="124"/>
      <c r="Q80" s="124"/>
      <c r="R80" s="124"/>
      <c r="S80" s="124"/>
    </row>
    <row r="81" spans="1:23" s="3" customFormat="1" ht="18" customHeight="1">
      <c r="A81" s="121"/>
      <c r="B81" s="263" t="s">
        <v>288</v>
      </c>
      <c r="C81" s="331">
        <v>200</v>
      </c>
      <c r="D81" s="537">
        <v>160</v>
      </c>
      <c r="E81" s="364">
        <f t="shared" si="7"/>
        <v>360</v>
      </c>
      <c r="F81" s="135"/>
      <c r="G81" s="108" t="s">
        <v>89</v>
      </c>
      <c r="H81" s="131"/>
      <c r="I81" s="131"/>
      <c r="J81" s="131"/>
      <c r="P81" s="124"/>
      <c r="Q81" s="124"/>
      <c r="R81" s="124"/>
      <c r="S81" s="124"/>
    </row>
    <row r="82" spans="1:23" s="3" customFormat="1" ht="18" customHeight="1">
      <c r="A82" s="121"/>
      <c r="B82" s="267" t="s">
        <v>289</v>
      </c>
      <c r="C82" s="331">
        <v>320</v>
      </c>
      <c r="D82" s="285">
        <v>180</v>
      </c>
      <c r="E82" s="320">
        <f t="shared" si="7"/>
        <v>500</v>
      </c>
      <c r="F82" s="135"/>
      <c r="G82" s="108" t="s">
        <v>850</v>
      </c>
      <c r="H82" s="131"/>
      <c r="I82" s="131"/>
      <c r="J82" s="131"/>
      <c r="P82" s="124"/>
      <c r="Q82" s="124"/>
      <c r="R82" s="124"/>
      <c r="S82" s="124"/>
    </row>
    <row r="83" spans="1:23" s="3" customFormat="1" ht="18" customHeight="1" thickBot="1">
      <c r="A83" s="121"/>
      <c r="B83" s="264" t="s">
        <v>799</v>
      </c>
      <c r="C83" s="505">
        <v>30</v>
      </c>
      <c r="D83" s="448">
        <v>380</v>
      </c>
      <c r="E83" s="506">
        <f>C83+D83</f>
        <v>410</v>
      </c>
      <c r="F83" s="136"/>
      <c r="G83" s="109" t="s">
        <v>835</v>
      </c>
      <c r="H83" s="131"/>
      <c r="I83" s="131"/>
      <c r="J83" s="131"/>
      <c r="P83" s="124"/>
      <c r="Q83" s="124"/>
      <c r="R83" s="124"/>
      <c r="S83" s="124"/>
    </row>
    <row r="84" spans="1:23" s="3" customFormat="1" ht="21" customHeight="1" thickBot="1">
      <c r="A84" s="122"/>
      <c r="B84" s="269"/>
      <c r="C84" s="361">
        <f>SUM(C75:C83)</f>
        <v>1610</v>
      </c>
      <c r="D84" s="502">
        <f>SUM(D75:D83)</f>
        <v>2130</v>
      </c>
      <c r="E84" s="495">
        <f>SUM(E75:E83)</f>
        <v>3740</v>
      </c>
      <c r="F84" s="289">
        <f>SUM(F75:F83)</f>
        <v>0</v>
      </c>
      <c r="G84" s="222"/>
      <c r="H84" s="131"/>
      <c r="I84" s="131"/>
      <c r="J84" s="131"/>
      <c r="P84" s="124"/>
      <c r="Q84" s="124"/>
      <c r="R84" s="124"/>
      <c r="S84" s="124"/>
    </row>
    <row r="85" spans="1:23" s="3" customFormat="1" ht="18" customHeight="1" thickBot="1">
      <c r="A85" s="235" t="s">
        <v>652</v>
      </c>
      <c r="B85" s="260"/>
      <c r="C85" s="306"/>
      <c r="D85" s="306"/>
      <c r="E85" s="139"/>
      <c r="F85" s="140"/>
      <c r="H85" s="131"/>
      <c r="I85" s="131"/>
      <c r="J85" s="131"/>
      <c r="P85" s="124"/>
      <c r="Q85" s="124"/>
      <c r="R85" s="124"/>
      <c r="S85" s="124"/>
    </row>
    <row r="86" spans="1:23" s="3" customFormat="1" ht="18" customHeight="1" thickBot="1">
      <c r="A86" s="200"/>
      <c r="B86" s="270" t="s">
        <v>20</v>
      </c>
      <c r="C86" s="369" t="s">
        <v>661</v>
      </c>
      <c r="D86" s="370" t="s">
        <v>662</v>
      </c>
      <c r="E86" s="96" t="s">
        <v>21</v>
      </c>
      <c r="F86" s="288" t="s">
        <v>22</v>
      </c>
      <c r="G86" s="141" t="s">
        <v>23</v>
      </c>
      <c r="H86" s="131"/>
      <c r="I86" s="131"/>
      <c r="J86" s="131"/>
      <c r="P86" s="124"/>
      <c r="Q86" s="123"/>
      <c r="R86" s="123"/>
      <c r="S86" s="123"/>
    </row>
    <row r="87" spans="1:23" s="3" customFormat="1" ht="18" customHeight="1">
      <c r="A87" s="119"/>
      <c r="B87" s="262" t="s">
        <v>290</v>
      </c>
      <c r="C87" s="365">
        <v>290</v>
      </c>
      <c r="D87" s="366">
        <v>200</v>
      </c>
      <c r="E87" s="362">
        <f t="shared" ref="E87:E100" si="8">C87+D87</f>
        <v>490</v>
      </c>
      <c r="F87" s="99"/>
      <c r="G87" s="100" t="s">
        <v>827</v>
      </c>
      <c r="H87" s="131"/>
      <c r="I87" s="131"/>
      <c r="J87" s="131"/>
      <c r="L87" s="127"/>
      <c r="M87" s="143"/>
      <c r="N87" s="144"/>
      <c r="O87" s="131"/>
      <c r="P87" s="123"/>
      <c r="Q87" s="123"/>
      <c r="R87" s="123"/>
      <c r="S87" s="123"/>
    </row>
    <row r="88" spans="1:23" s="3" customFormat="1" ht="18" customHeight="1">
      <c r="A88" s="142">
        <v>201</v>
      </c>
      <c r="B88" s="263" t="s">
        <v>291</v>
      </c>
      <c r="C88" s="330">
        <v>330</v>
      </c>
      <c r="D88" s="494">
        <v>160</v>
      </c>
      <c r="E88" s="493">
        <f t="shared" si="8"/>
        <v>490</v>
      </c>
      <c r="F88" s="101"/>
      <c r="G88" s="102" t="s">
        <v>91</v>
      </c>
      <c r="H88" s="131"/>
      <c r="I88" s="131"/>
      <c r="J88" s="131"/>
      <c r="L88" s="127"/>
      <c r="M88" s="143"/>
      <c r="N88" s="144"/>
      <c r="O88" s="131"/>
      <c r="P88" s="124"/>
      <c r="Q88" s="123"/>
      <c r="R88" s="123"/>
      <c r="S88" s="123"/>
    </row>
    <row r="89" spans="1:23" s="3" customFormat="1" ht="18" customHeight="1">
      <c r="A89" s="252" t="s">
        <v>679</v>
      </c>
      <c r="B89" s="310" t="s">
        <v>292</v>
      </c>
      <c r="C89" s="330">
        <v>320</v>
      </c>
      <c r="D89" s="258">
        <v>220</v>
      </c>
      <c r="E89" s="320">
        <v>540</v>
      </c>
      <c r="F89" s="101"/>
      <c r="G89" s="311" t="s">
        <v>802</v>
      </c>
      <c r="H89" s="131"/>
      <c r="I89" s="131"/>
      <c r="J89" s="131"/>
      <c r="L89" s="127"/>
      <c r="M89" s="143"/>
      <c r="N89" s="144"/>
      <c r="O89" s="131"/>
      <c r="P89" s="123"/>
      <c r="Q89" s="123"/>
      <c r="R89" s="123"/>
      <c r="S89" s="123"/>
    </row>
    <row r="90" spans="1:23" s="147" customFormat="1" ht="18" customHeight="1">
      <c r="A90" s="486">
        <f>SUM(E87:E100)</f>
        <v>6370</v>
      </c>
      <c r="B90" s="263" t="s">
        <v>293</v>
      </c>
      <c r="C90" s="330">
        <v>380</v>
      </c>
      <c r="D90" s="258">
        <v>200</v>
      </c>
      <c r="E90" s="320">
        <f t="shared" si="8"/>
        <v>580</v>
      </c>
      <c r="F90" s="101"/>
      <c r="G90" s="102" t="s">
        <v>92</v>
      </c>
      <c r="H90" s="145"/>
      <c r="I90" s="145"/>
      <c r="J90" s="146"/>
      <c r="L90" s="127"/>
      <c r="M90" s="148"/>
      <c r="N90" s="146"/>
      <c r="O90" s="145"/>
      <c r="P90" s="127"/>
      <c r="Q90" s="148"/>
      <c r="R90" s="149"/>
      <c r="S90" s="145"/>
    </row>
    <row r="91" spans="1:23" s="3" customFormat="1" ht="18" customHeight="1">
      <c r="A91" s="121"/>
      <c r="B91" s="310" t="s">
        <v>294</v>
      </c>
      <c r="C91" s="330">
        <v>190</v>
      </c>
      <c r="D91" s="258">
        <v>300</v>
      </c>
      <c r="E91" s="320">
        <f t="shared" si="8"/>
        <v>490</v>
      </c>
      <c r="F91" s="101"/>
      <c r="G91" s="311" t="s">
        <v>803</v>
      </c>
      <c r="H91" s="131"/>
      <c r="I91" s="131"/>
      <c r="J91" s="131"/>
      <c r="L91" s="127"/>
      <c r="M91" s="143"/>
      <c r="N91" s="144"/>
      <c r="O91" s="131"/>
      <c r="P91" s="127"/>
      <c r="Q91" s="143"/>
      <c r="R91" s="144"/>
      <c r="S91" s="130"/>
    </row>
    <row r="92" spans="1:23" s="3" customFormat="1" ht="18" customHeight="1">
      <c r="A92" s="121"/>
      <c r="B92" s="263" t="s">
        <v>295</v>
      </c>
      <c r="C92" s="330">
        <v>160</v>
      </c>
      <c r="D92" s="258">
        <v>160</v>
      </c>
      <c r="E92" s="320">
        <f t="shared" si="8"/>
        <v>320</v>
      </c>
      <c r="F92" s="101"/>
      <c r="G92" s="102" t="s">
        <v>93</v>
      </c>
      <c r="H92" s="131"/>
      <c r="I92" s="131"/>
      <c r="J92" s="131"/>
      <c r="L92" s="127"/>
      <c r="M92" s="143"/>
      <c r="N92" s="144"/>
      <c r="O92" s="131"/>
      <c r="P92" s="127"/>
      <c r="Q92" s="143"/>
      <c r="R92" s="144"/>
      <c r="S92" s="130"/>
    </row>
    <row r="93" spans="1:23" s="3" customFormat="1" ht="18" customHeight="1">
      <c r="A93" s="121"/>
      <c r="B93" s="263" t="s">
        <v>296</v>
      </c>
      <c r="C93" s="330">
        <v>290</v>
      </c>
      <c r="D93" s="258">
        <v>170</v>
      </c>
      <c r="E93" s="320">
        <f t="shared" si="8"/>
        <v>460</v>
      </c>
      <c r="F93" s="101"/>
      <c r="G93" s="102" t="s">
        <v>94</v>
      </c>
      <c r="H93" s="131"/>
      <c r="I93" s="131"/>
      <c r="J93" s="131"/>
      <c r="L93" s="127"/>
      <c r="M93" s="143"/>
      <c r="N93" s="144"/>
      <c r="O93" s="131"/>
      <c r="P93" s="127"/>
      <c r="Q93" s="143"/>
      <c r="R93" s="144"/>
      <c r="S93" s="130"/>
    </row>
    <row r="94" spans="1:23" s="113" customFormat="1" ht="18" customHeight="1">
      <c r="A94" s="121"/>
      <c r="B94" s="263" t="s">
        <v>297</v>
      </c>
      <c r="C94" s="330">
        <v>250</v>
      </c>
      <c r="D94" s="494">
        <v>130</v>
      </c>
      <c r="E94" s="493">
        <f t="shared" si="8"/>
        <v>380</v>
      </c>
      <c r="F94" s="101"/>
      <c r="G94" s="102" t="s">
        <v>95</v>
      </c>
      <c r="H94" s="151"/>
      <c r="I94" s="151"/>
      <c r="J94" s="151"/>
      <c r="L94" s="152"/>
      <c r="M94" s="153"/>
      <c r="N94" s="154"/>
      <c r="O94" s="151"/>
      <c r="P94" s="152"/>
      <c r="Q94" s="153"/>
      <c r="R94" s="154"/>
      <c r="S94" s="155"/>
    </row>
    <row r="95" spans="1:23" s="113" customFormat="1" ht="17.25" customHeight="1">
      <c r="A95" s="121"/>
      <c r="B95" s="266" t="s">
        <v>298</v>
      </c>
      <c r="C95" s="331">
        <v>350</v>
      </c>
      <c r="D95" s="285">
        <v>230</v>
      </c>
      <c r="E95" s="364">
        <f t="shared" si="8"/>
        <v>580</v>
      </c>
      <c r="F95" s="107"/>
      <c r="G95" s="150" t="s">
        <v>96</v>
      </c>
      <c r="H95" s="151"/>
      <c r="I95" s="151"/>
      <c r="J95" s="151"/>
      <c r="L95" s="152"/>
      <c r="M95" s="153"/>
      <c r="N95" s="154"/>
      <c r="O95" s="151"/>
      <c r="P95" s="152"/>
      <c r="Q95" s="153"/>
      <c r="R95" s="154"/>
      <c r="S95" s="155"/>
      <c r="T95" s="156"/>
      <c r="U95" s="157"/>
      <c r="V95" s="158"/>
      <c r="W95" s="157"/>
    </row>
    <row r="96" spans="1:23" s="113" customFormat="1" ht="17.25" customHeight="1">
      <c r="A96" s="169"/>
      <c r="B96" s="266" t="s">
        <v>299</v>
      </c>
      <c r="C96" s="489">
        <v>210</v>
      </c>
      <c r="D96" s="258">
        <v>230</v>
      </c>
      <c r="E96" s="493">
        <f t="shared" si="8"/>
        <v>440</v>
      </c>
      <c r="F96" s="101"/>
      <c r="G96" s="112" t="s">
        <v>797</v>
      </c>
      <c r="H96" s="151"/>
      <c r="I96" s="151"/>
      <c r="J96" s="151"/>
      <c r="L96" s="152"/>
      <c r="M96" s="153"/>
      <c r="N96" s="154"/>
      <c r="O96" s="151"/>
      <c r="P96" s="152"/>
      <c r="Q96" s="153"/>
      <c r="R96" s="154"/>
      <c r="S96" s="155"/>
      <c r="T96" s="156"/>
      <c r="U96" s="157"/>
      <c r="V96" s="158"/>
      <c r="W96" s="157"/>
    </row>
    <row r="97" spans="1:23" s="113" customFormat="1" ht="17.25" customHeight="1">
      <c r="A97" s="169"/>
      <c r="B97" s="266" t="s">
        <v>300</v>
      </c>
      <c r="C97" s="302">
        <v>220</v>
      </c>
      <c r="D97" s="258">
        <v>210</v>
      </c>
      <c r="E97" s="320">
        <f t="shared" si="8"/>
        <v>430</v>
      </c>
      <c r="F97" s="101"/>
      <c r="G97" s="112" t="s">
        <v>97</v>
      </c>
      <c r="H97" s="151"/>
      <c r="I97" s="151"/>
      <c r="J97" s="151"/>
      <c r="L97" s="152"/>
      <c r="M97" s="153"/>
      <c r="N97" s="154"/>
      <c r="O97" s="151"/>
      <c r="P97" s="152"/>
      <c r="Q97" s="153"/>
      <c r="R97" s="154"/>
      <c r="S97" s="155"/>
      <c r="T97" s="156"/>
      <c r="U97" s="157"/>
      <c r="V97" s="158"/>
      <c r="W97" s="157"/>
    </row>
    <row r="98" spans="1:23" s="3" customFormat="1" ht="18" customHeight="1">
      <c r="A98" s="169"/>
      <c r="B98" s="271" t="s">
        <v>777</v>
      </c>
      <c r="C98" s="308">
        <v>210</v>
      </c>
      <c r="D98" s="284">
        <v>110</v>
      </c>
      <c r="E98" s="321">
        <f t="shared" si="8"/>
        <v>320</v>
      </c>
      <c r="F98" s="105"/>
      <c r="G98" s="118" t="s">
        <v>98</v>
      </c>
      <c r="H98" s="131"/>
      <c r="I98" s="131"/>
      <c r="J98" s="131"/>
      <c r="L98" s="127"/>
      <c r="M98" s="143"/>
      <c r="N98" s="144"/>
      <c r="O98" s="131"/>
      <c r="P98" s="127"/>
      <c r="Q98" s="143"/>
      <c r="R98" s="144"/>
      <c r="S98" s="130"/>
      <c r="T98" s="161"/>
      <c r="U98" s="147"/>
      <c r="V98" s="146"/>
      <c r="W98" s="147"/>
    </row>
    <row r="99" spans="1:23" s="3" customFormat="1" ht="18" customHeight="1">
      <c r="A99" s="169"/>
      <c r="B99" s="310" t="s">
        <v>778</v>
      </c>
      <c r="C99" s="507">
        <v>140</v>
      </c>
      <c r="D99" s="368">
        <v>250</v>
      </c>
      <c r="E99" s="493">
        <f t="shared" si="8"/>
        <v>390</v>
      </c>
      <c r="F99" s="103"/>
      <c r="G99" s="291" t="s">
        <v>800</v>
      </c>
      <c r="H99" s="131"/>
      <c r="I99" s="131"/>
      <c r="J99" s="131"/>
      <c r="L99" s="127"/>
      <c r="M99" s="143"/>
      <c r="N99" s="144"/>
      <c r="O99" s="131"/>
      <c r="P99" s="127"/>
      <c r="Q99" s="143"/>
      <c r="R99" s="144"/>
      <c r="S99" s="130"/>
      <c r="T99" s="163"/>
      <c r="V99" s="137"/>
      <c r="W99" s="131"/>
    </row>
    <row r="100" spans="1:23" s="3" customFormat="1" ht="18" customHeight="1" thickBot="1">
      <c r="A100" s="169"/>
      <c r="B100" s="419" t="s">
        <v>779</v>
      </c>
      <c r="C100" s="323">
        <v>230</v>
      </c>
      <c r="D100" s="322">
        <v>230</v>
      </c>
      <c r="E100" s="324">
        <f t="shared" si="8"/>
        <v>460</v>
      </c>
      <c r="F100" s="136"/>
      <c r="G100" s="326" t="s">
        <v>801</v>
      </c>
      <c r="H100" s="131"/>
      <c r="I100" s="131"/>
      <c r="J100" s="131"/>
      <c r="L100" s="127"/>
      <c r="M100" s="143"/>
      <c r="N100" s="144"/>
      <c r="O100" s="131"/>
      <c r="P100" s="127"/>
      <c r="Q100" s="143"/>
      <c r="R100" s="144"/>
      <c r="S100" s="130"/>
      <c r="T100" s="163"/>
      <c r="V100" s="137"/>
      <c r="W100" s="131"/>
    </row>
    <row r="101" spans="1:23" s="3" customFormat="1" ht="21" customHeight="1" thickBot="1">
      <c r="A101" s="159"/>
      <c r="B101" s="261"/>
      <c r="C101" s="361">
        <f>SUM(C87:C100)</f>
        <v>3570</v>
      </c>
      <c r="D101" s="498">
        <f>SUM(D87:D100)</f>
        <v>2800</v>
      </c>
      <c r="E101" s="495">
        <f>SUM(E87:E100)</f>
        <v>6370</v>
      </c>
      <c r="F101" s="289">
        <f>SUM(F87:F100)</f>
        <v>0</v>
      </c>
      <c r="G101" s="160"/>
      <c r="H101" s="131"/>
      <c r="I101" s="131"/>
      <c r="J101" s="131"/>
      <c r="L101" s="127"/>
      <c r="M101" s="143"/>
      <c r="N101" s="144"/>
      <c r="O101" s="131"/>
      <c r="P101" s="127"/>
      <c r="Q101" s="143"/>
      <c r="R101" s="144"/>
      <c r="S101" s="130"/>
      <c r="T101" s="163"/>
      <c r="V101" s="137"/>
    </row>
    <row r="102" spans="1:23" s="3" customFormat="1" ht="18" customHeight="1">
      <c r="A102" s="132"/>
      <c r="B102" s="262" t="s">
        <v>301</v>
      </c>
      <c r="C102" s="508">
        <v>370</v>
      </c>
      <c r="D102" s="350">
        <v>280</v>
      </c>
      <c r="E102" s="509">
        <f t="shared" ref="E102:E109" si="9">C102+D102</f>
        <v>650</v>
      </c>
      <c r="F102" s="162"/>
      <c r="G102" s="134" t="s">
        <v>99</v>
      </c>
      <c r="H102" s="131"/>
      <c r="I102" s="131"/>
      <c r="J102" s="131"/>
      <c r="L102" s="127"/>
      <c r="M102" s="143"/>
      <c r="N102" s="144"/>
      <c r="O102" s="131"/>
      <c r="P102" s="127"/>
      <c r="Q102" s="143"/>
      <c r="R102" s="144"/>
      <c r="S102" s="130"/>
      <c r="T102" s="163"/>
      <c r="V102" s="137"/>
    </row>
    <row r="103" spans="1:23" s="3" customFormat="1" ht="18" customHeight="1">
      <c r="A103" s="236">
        <v>202</v>
      </c>
      <c r="B103" s="272" t="s">
        <v>302</v>
      </c>
      <c r="C103" s="508">
        <v>150</v>
      </c>
      <c r="D103" s="350">
        <v>160</v>
      </c>
      <c r="E103" s="493">
        <f t="shared" si="9"/>
        <v>310</v>
      </c>
      <c r="F103" s="103"/>
      <c r="G103" s="104" t="s">
        <v>100</v>
      </c>
      <c r="H103" s="131"/>
      <c r="I103" s="131"/>
      <c r="J103" s="131"/>
      <c r="L103" s="127"/>
      <c r="M103" s="143"/>
      <c r="N103" s="144"/>
      <c r="O103" s="131"/>
      <c r="P103" s="127"/>
      <c r="Q103" s="143"/>
      <c r="R103" s="144"/>
      <c r="S103" s="130"/>
      <c r="T103" s="163"/>
      <c r="V103" s="137"/>
    </row>
    <row r="104" spans="1:23" s="3" customFormat="1" ht="18" customHeight="1">
      <c r="A104" s="254" t="s">
        <v>680</v>
      </c>
      <c r="B104" s="272" t="s">
        <v>303</v>
      </c>
      <c r="C104" s="337">
        <v>110</v>
      </c>
      <c r="D104" s="350">
        <v>80</v>
      </c>
      <c r="E104" s="320">
        <f t="shared" si="9"/>
        <v>190</v>
      </c>
      <c r="F104" s="103"/>
      <c r="G104" s="104" t="s">
        <v>836</v>
      </c>
      <c r="H104" s="131"/>
      <c r="I104" s="131"/>
      <c r="J104" s="131"/>
      <c r="L104" s="127"/>
      <c r="M104" s="143"/>
      <c r="N104" s="144"/>
      <c r="O104" s="131"/>
      <c r="P104" s="127"/>
      <c r="Q104" s="143"/>
      <c r="R104" s="144"/>
      <c r="S104" s="130"/>
      <c r="T104" s="163"/>
      <c r="V104" s="137"/>
    </row>
    <row r="105" spans="1:23" s="3" customFormat="1" ht="18" customHeight="1">
      <c r="A105" s="132">
        <f>SUM(E102:E110)</f>
        <v>2680</v>
      </c>
      <c r="B105" s="272" t="s">
        <v>304</v>
      </c>
      <c r="C105" s="337">
        <v>0</v>
      </c>
      <c r="D105" s="350">
        <v>480</v>
      </c>
      <c r="E105" s="320">
        <f t="shared" si="9"/>
        <v>480</v>
      </c>
      <c r="F105" s="103"/>
      <c r="G105" s="104" t="s">
        <v>101</v>
      </c>
      <c r="H105" s="131"/>
      <c r="I105" s="131"/>
      <c r="J105" s="131"/>
      <c r="L105" s="127"/>
      <c r="M105" s="143"/>
      <c r="N105" s="144"/>
      <c r="O105" s="131"/>
      <c r="P105" s="127"/>
      <c r="Q105" s="143"/>
      <c r="R105" s="144"/>
      <c r="S105" s="130"/>
      <c r="T105" s="163"/>
      <c r="V105" s="137"/>
    </row>
    <row r="106" spans="1:23" s="3" customFormat="1" ht="18" customHeight="1">
      <c r="A106" s="132"/>
      <c r="B106" s="272" t="s">
        <v>305</v>
      </c>
      <c r="C106" s="331">
        <v>0</v>
      </c>
      <c r="D106" s="285">
        <v>40</v>
      </c>
      <c r="E106" s="320">
        <f t="shared" si="9"/>
        <v>40</v>
      </c>
      <c r="F106" s="135"/>
      <c r="G106" s="164" t="s">
        <v>102</v>
      </c>
      <c r="H106" s="131"/>
      <c r="I106" s="131"/>
      <c r="J106" s="131"/>
      <c r="L106" s="127"/>
      <c r="M106" s="143"/>
      <c r="N106" s="144"/>
      <c r="O106" s="131"/>
      <c r="P106" s="127"/>
      <c r="Q106" s="143"/>
      <c r="R106" s="144"/>
      <c r="S106" s="130"/>
      <c r="T106" s="163"/>
      <c r="V106" s="137"/>
    </row>
    <row r="107" spans="1:23" s="3" customFormat="1" ht="18" customHeight="1">
      <c r="A107" s="165"/>
      <c r="B107" s="272" t="s">
        <v>306</v>
      </c>
      <c r="C107" s="330">
        <v>190</v>
      </c>
      <c r="D107" s="312">
        <v>70</v>
      </c>
      <c r="E107" s="320">
        <f t="shared" si="9"/>
        <v>260</v>
      </c>
      <c r="F107" s="103"/>
      <c r="G107" s="104" t="s">
        <v>103</v>
      </c>
      <c r="H107" s="131"/>
      <c r="I107" s="131"/>
      <c r="J107" s="131"/>
      <c r="L107" s="127"/>
      <c r="M107" s="143"/>
      <c r="N107" s="144"/>
      <c r="O107" s="131"/>
      <c r="P107" s="127"/>
      <c r="Q107" s="143"/>
      <c r="R107" s="144"/>
      <c r="S107" s="130"/>
      <c r="T107" s="163"/>
      <c r="V107" s="137"/>
    </row>
    <row r="108" spans="1:23" s="3" customFormat="1" ht="18" customHeight="1">
      <c r="A108" s="165"/>
      <c r="B108" s="263" t="s">
        <v>307</v>
      </c>
      <c r="C108" s="330">
        <v>220</v>
      </c>
      <c r="D108" s="312">
        <v>70</v>
      </c>
      <c r="E108" s="320">
        <f t="shared" si="9"/>
        <v>290</v>
      </c>
      <c r="F108" s="103"/>
      <c r="G108" s="104" t="s">
        <v>104</v>
      </c>
      <c r="H108" s="131"/>
      <c r="I108" s="131"/>
      <c r="J108" s="131"/>
      <c r="L108" s="127"/>
      <c r="M108" s="143"/>
      <c r="N108" s="144"/>
      <c r="O108" s="131"/>
      <c r="P108" s="127"/>
      <c r="Q108" s="143"/>
      <c r="R108" s="144"/>
      <c r="S108" s="130"/>
      <c r="T108" s="163"/>
      <c r="V108" s="137"/>
    </row>
    <row r="109" spans="1:23" s="3" customFormat="1" ht="18" customHeight="1">
      <c r="A109" s="165"/>
      <c r="B109" s="420" t="s">
        <v>804</v>
      </c>
      <c r="C109" s="371">
        <v>140</v>
      </c>
      <c r="D109" s="341">
        <v>120</v>
      </c>
      <c r="E109" s="321">
        <f t="shared" si="9"/>
        <v>260</v>
      </c>
      <c r="F109" s="105"/>
      <c r="G109" s="106" t="s">
        <v>105</v>
      </c>
      <c r="H109" s="131"/>
      <c r="I109" s="131"/>
      <c r="J109" s="131"/>
      <c r="L109" s="127"/>
      <c r="M109" s="143"/>
      <c r="N109" s="144"/>
      <c r="O109" s="131"/>
      <c r="P109" s="127"/>
      <c r="Q109" s="143"/>
      <c r="R109" s="144"/>
      <c r="S109" s="130"/>
      <c r="T109" s="163"/>
      <c r="V109" s="137"/>
    </row>
    <row r="110" spans="1:23" s="3" customFormat="1" ht="18" customHeight="1" thickBot="1">
      <c r="A110" s="165"/>
      <c r="B110" s="264" t="s">
        <v>805</v>
      </c>
      <c r="C110" s="490">
        <v>120</v>
      </c>
      <c r="D110" s="510">
        <v>80</v>
      </c>
      <c r="E110" s="511">
        <f>C110+D110</f>
        <v>200</v>
      </c>
      <c r="F110" s="178"/>
      <c r="G110" s="170" t="s">
        <v>837</v>
      </c>
      <c r="H110" s="131"/>
      <c r="I110" s="131"/>
      <c r="J110" s="131"/>
      <c r="L110" s="127"/>
      <c r="M110" s="143"/>
      <c r="N110" s="144"/>
      <c r="O110" s="131"/>
      <c r="P110" s="127"/>
      <c r="Q110" s="143"/>
      <c r="R110" s="144"/>
      <c r="S110" s="130"/>
      <c r="T110" s="163"/>
      <c r="V110" s="137"/>
    </row>
    <row r="111" spans="1:23" s="3" customFormat="1" ht="18" customHeight="1" thickBot="1">
      <c r="A111" s="159"/>
      <c r="B111" s="274"/>
      <c r="C111" s="496">
        <f>SUM(C102:C110)</f>
        <v>1300</v>
      </c>
      <c r="D111" s="512">
        <f>SUM(D102:D110)</f>
        <v>1380</v>
      </c>
      <c r="E111" s="538">
        <f>SUM(E102:E110)</f>
        <v>2680</v>
      </c>
      <c r="F111" s="289">
        <f>SUM(F102:F110)</f>
        <v>0</v>
      </c>
      <c r="G111" s="115"/>
      <c r="H111" s="131"/>
      <c r="I111" s="131"/>
      <c r="J111" s="131"/>
      <c r="L111" s="127"/>
      <c r="M111" s="143"/>
      <c r="N111" s="144"/>
      <c r="O111" s="131"/>
      <c r="P111" s="127"/>
      <c r="Q111" s="143"/>
      <c r="R111" s="144"/>
      <c r="S111" s="130"/>
      <c r="T111" s="163"/>
      <c r="V111" s="137"/>
    </row>
    <row r="112" spans="1:23" s="3" customFormat="1" ht="18" customHeight="1">
      <c r="A112" s="165"/>
      <c r="B112" s="262" t="s">
        <v>308</v>
      </c>
      <c r="C112" s="337">
        <v>170</v>
      </c>
      <c r="D112" s="350">
        <v>90</v>
      </c>
      <c r="E112" s="362">
        <f t="shared" ref="E112:E120" si="10">C112+D112</f>
        <v>260</v>
      </c>
      <c r="F112" s="166"/>
      <c r="G112" s="167" t="s">
        <v>106</v>
      </c>
      <c r="H112" s="131"/>
      <c r="I112" s="131"/>
      <c r="J112" s="131"/>
      <c r="L112" s="127"/>
      <c r="M112" s="143"/>
      <c r="N112" s="144"/>
      <c r="O112" s="131"/>
      <c r="P112" s="127"/>
      <c r="Q112" s="143"/>
      <c r="R112" s="144"/>
      <c r="S112" s="130"/>
      <c r="T112" s="163"/>
      <c r="V112" s="137"/>
    </row>
    <row r="113" spans="1:22" s="3" customFormat="1" ht="18" customHeight="1">
      <c r="A113" s="165"/>
      <c r="B113" s="272" t="s">
        <v>309</v>
      </c>
      <c r="C113" s="489">
        <v>160</v>
      </c>
      <c r="D113" s="494">
        <v>30</v>
      </c>
      <c r="E113" s="320">
        <f t="shared" si="10"/>
        <v>190</v>
      </c>
      <c r="F113" s="103"/>
      <c r="G113" s="104" t="s">
        <v>107</v>
      </c>
      <c r="H113" s="131"/>
      <c r="I113" s="131"/>
      <c r="J113" s="131"/>
      <c r="L113" s="127"/>
      <c r="M113" s="143"/>
      <c r="N113" s="144"/>
      <c r="O113" s="131"/>
      <c r="P113" s="127"/>
      <c r="Q113" s="143"/>
      <c r="R113" s="144"/>
      <c r="S113" s="130"/>
      <c r="T113" s="163"/>
      <c r="V113" s="137"/>
    </row>
    <row r="114" spans="1:22" s="3" customFormat="1" ht="18" customHeight="1">
      <c r="A114" s="142">
        <v>203</v>
      </c>
      <c r="B114" s="272" t="s">
        <v>310</v>
      </c>
      <c r="C114" s="330">
        <v>280</v>
      </c>
      <c r="D114" s="258">
        <v>20</v>
      </c>
      <c r="E114" s="320">
        <f t="shared" si="10"/>
        <v>300</v>
      </c>
      <c r="F114" s="133"/>
      <c r="G114" s="168" t="s">
        <v>108</v>
      </c>
      <c r="H114" s="131"/>
      <c r="I114" s="131"/>
      <c r="J114" s="131"/>
      <c r="L114" s="127"/>
      <c r="M114" s="143"/>
      <c r="N114" s="144"/>
      <c r="O114" s="131"/>
      <c r="P114" s="127"/>
      <c r="Q114" s="143"/>
      <c r="R114" s="144"/>
      <c r="S114" s="130"/>
      <c r="T114" s="163"/>
      <c r="V114" s="137"/>
    </row>
    <row r="115" spans="1:22" s="3" customFormat="1" ht="18" customHeight="1">
      <c r="A115" s="252" t="s">
        <v>682</v>
      </c>
      <c r="B115" s="272" t="s">
        <v>311</v>
      </c>
      <c r="C115" s="330">
        <v>170</v>
      </c>
      <c r="D115" s="258">
        <v>760</v>
      </c>
      <c r="E115" s="320">
        <f t="shared" si="10"/>
        <v>930</v>
      </c>
      <c r="F115" s="103"/>
      <c r="G115" s="104" t="s">
        <v>109</v>
      </c>
      <c r="H115" s="131"/>
      <c r="I115" s="131"/>
      <c r="J115" s="131"/>
      <c r="L115" s="127"/>
      <c r="M115" s="143"/>
      <c r="N115" s="144"/>
      <c r="O115" s="131"/>
      <c r="P115" s="127"/>
      <c r="Q115" s="143"/>
      <c r="R115" s="144"/>
      <c r="T115" s="163"/>
      <c r="V115" s="137"/>
    </row>
    <row r="116" spans="1:22" s="3" customFormat="1" ht="18" customHeight="1">
      <c r="A116" s="486">
        <f>SUM(E112:E120)</f>
        <v>2990</v>
      </c>
      <c r="B116" s="272" t="s">
        <v>312</v>
      </c>
      <c r="C116" s="331">
        <v>90</v>
      </c>
      <c r="D116" s="285">
        <v>20</v>
      </c>
      <c r="E116" s="320">
        <f t="shared" si="10"/>
        <v>110</v>
      </c>
      <c r="F116" s="135"/>
      <c r="G116" s="164" t="s">
        <v>110</v>
      </c>
      <c r="H116" s="131"/>
      <c r="I116" s="131"/>
      <c r="J116" s="131"/>
      <c r="L116" s="127"/>
      <c r="M116" s="143"/>
      <c r="N116" s="144"/>
      <c r="O116" s="131"/>
      <c r="P116" s="127"/>
      <c r="Q116" s="143"/>
      <c r="R116" s="144"/>
      <c r="T116" s="163"/>
      <c r="V116" s="137"/>
    </row>
    <row r="117" spans="1:22" s="3" customFormat="1" ht="18" customHeight="1">
      <c r="A117" s="142"/>
      <c r="B117" s="272" t="s">
        <v>313</v>
      </c>
      <c r="C117" s="489">
        <v>380</v>
      </c>
      <c r="D117" s="494">
        <v>30</v>
      </c>
      <c r="E117" s="493">
        <f t="shared" si="10"/>
        <v>410</v>
      </c>
      <c r="F117" s="103"/>
      <c r="G117" s="104" t="s">
        <v>111</v>
      </c>
      <c r="H117" s="131"/>
      <c r="I117" s="131"/>
      <c r="J117" s="131"/>
      <c r="L117" s="127"/>
      <c r="M117" s="143"/>
      <c r="N117" s="144"/>
      <c r="O117" s="131"/>
      <c r="P117" s="127"/>
      <c r="Q117" s="143"/>
      <c r="R117" s="144"/>
      <c r="T117" s="163"/>
      <c r="V117" s="137"/>
    </row>
    <row r="118" spans="1:22" s="130" customFormat="1" ht="18" customHeight="1">
      <c r="A118" s="121"/>
      <c r="B118" s="272" t="s">
        <v>314</v>
      </c>
      <c r="C118" s="489">
        <v>190</v>
      </c>
      <c r="D118" s="494">
        <v>210</v>
      </c>
      <c r="E118" s="320">
        <f t="shared" si="10"/>
        <v>400</v>
      </c>
      <c r="F118" s="103"/>
      <c r="G118" s="104" t="s">
        <v>112</v>
      </c>
      <c r="H118" s="131"/>
      <c r="I118" s="131"/>
      <c r="J118" s="131"/>
      <c r="L118" s="127"/>
      <c r="M118" s="143"/>
      <c r="N118" s="144"/>
      <c r="O118" s="131"/>
      <c r="P118" s="127"/>
      <c r="Q118" s="143"/>
      <c r="R118" s="144"/>
      <c r="T118" s="177"/>
      <c r="V118" s="131"/>
    </row>
    <row r="119" spans="1:22" s="130" customFormat="1" ht="18" customHeight="1">
      <c r="A119" s="121"/>
      <c r="B119" s="272" t="s">
        <v>315</v>
      </c>
      <c r="C119" s="330">
        <v>150</v>
      </c>
      <c r="D119" s="258">
        <v>50</v>
      </c>
      <c r="E119" s="320">
        <f t="shared" si="10"/>
        <v>200</v>
      </c>
      <c r="F119" s="103"/>
      <c r="G119" s="104" t="s">
        <v>113</v>
      </c>
      <c r="H119" s="131"/>
      <c r="I119" s="131"/>
      <c r="J119" s="131"/>
      <c r="L119" s="127"/>
      <c r="M119" s="143"/>
      <c r="N119" s="144"/>
      <c r="O119" s="131"/>
      <c r="P119" s="127"/>
      <c r="Q119" s="143"/>
      <c r="R119" s="144"/>
      <c r="T119" s="177"/>
      <c r="V119" s="131"/>
    </row>
    <row r="120" spans="1:22" s="130" customFormat="1" ht="18" customHeight="1" thickBot="1">
      <c r="A120" s="169"/>
      <c r="B120" s="272" t="s">
        <v>316</v>
      </c>
      <c r="C120" s="330">
        <v>90</v>
      </c>
      <c r="D120" s="258">
        <v>100</v>
      </c>
      <c r="E120" s="320">
        <f t="shared" si="10"/>
        <v>190</v>
      </c>
      <c r="F120" s="103"/>
      <c r="G120" s="104" t="s">
        <v>114</v>
      </c>
      <c r="H120" s="131"/>
      <c r="I120" s="131"/>
      <c r="J120" s="131"/>
      <c r="L120" s="127"/>
      <c r="M120" s="143"/>
      <c r="N120" s="144"/>
      <c r="O120" s="131"/>
      <c r="P120" s="127"/>
      <c r="Q120" s="143"/>
      <c r="R120" s="144"/>
      <c r="T120" s="177"/>
      <c r="V120" s="131"/>
    </row>
    <row r="121" spans="1:22" s="130" customFormat="1" ht="18" customHeight="1" thickBot="1">
      <c r="A121" s="159"/>
      <c r="B121" s="274"/>
      <c r="C121" s="496">
        <f>SUM(C112:C120)</f>
        <v>1680</v>
      </c>
      <c r="D121" s="498">
        <f>SUM(D112:D120)</f>
        <v>1310</v>
      </c>
      <c r="E121" s="495">
        <f>SUM(E112:E120)</f>
        <v>2990</v>
      </c>
      <c r="F121" s="289">
        <f>SUM(F112:F120)</f>
        <v>0</v>
      </c>
      <c r="G121" s="115"/>
      <c r="H121" s="131"/>
      <c r="I121" s="131"/>
      <c r="J121" s="131"/>
      <c r="L121" s="127"/>
      <c r="M121" s="143"/>
      <c r="N121" s="144"/>
      <c r="O121" s="131"/>
      <c r="P121" s="127"/>
      <c r="Q121" s="143"/>
      <c r="R121" s="144"/>
      <c r="T121" s="177"/>
      <c r="V121" s="131"/>
    </row>
    <row r="122" spans="1:22" s="130" customFormat="1" ht="18" customHeight="1">
      <c r="A122" s="200"/>
      <c r="B122" s="268" t="s">
        <v>317</v>
      </c>
      <c r="C122" s="508">
        <v>390</v>
      </c>
      <c r="D122" s="539">
        <v>240</v>
      </c>
      <c r="E122" s="344">
        <f t="shared" ref="E122:E132" si="11">C122+D122</f>
        <v>630</v>
      </c>
      <c r="F122" s="99"/>
      <c r="G122" s="117" t="s">
        <v>115</v>
      </c>
      <c r="H122" s="131"/>
      <c r="I122" s="131"/>
      <c r="J122" s="131"/>
      <c r="L122" s="127"/>
      <c r="M122" s="143"/>
      <c r="N122" s="144"/>
      <c r="O122" s="131"/>
      <c r="P122" s="127"/>
      <c r="Q122" s="143"/>
      <c r="R122" s="144"/>
      <c r="T122" s="177"/>
      <c r="V122" s="131"/>
    </row>
    <row r="123" spans="1:22" s="3" customFormat="1" ht="18" customHeight="1">
      <c r="A123" s="165"/>
      <c r="B123" s="272" t="s">
        <v>318</v>
      </c>
      <c r="C123" s="330">
        <v>310</v>
      </c>
      <c r="D123" s="258">
        <v>240</v>
      </c>
      <c r="E123" s="320">
        <f t="shared" si="11"/>
        <v>550</v>
      </c>
      <c r="F123" s="99"/>
      <c r="G123" s="117" t="s">
        <v>116</v>
      </c>
      <c r="H123" s="131"/>
      <c r="I123" s="131"/>
      <c r="J123" s="131"/>
      <c r="L123" s="127"/>
      <c r="M123" s="143"/>
      <c r="N123" s="144"/>
      <c r="O123" s="131"/>
      <c r="P123" s="127"/>
      <c r="Q123" s="143"/>
      <c r="R123" s="144"/>
      <c r="T123" s="163"/>
      <c r="V123" s="137"/>
    </row>
    <row r="124" spans="1:22" s="3" customFormat="1" ht="18" customHeight="1">
      <c r="A124" s="236">
        <v>204</v>
      </c>
      <c r="B124" s="272" t="s">
        <v>319</v>
      </c>
      <c r="C124" s="489">
        <v>110</v>
      </c>
      <c r="D124" s="258">
        <v>270</v>
      </c>
      <c r="E124" s="493">
        <f t="shared" si="11"/>
        <v>380</v>
      </c>
      <c r="F124" s="101"/>
      <c r="G124" s="102" t="s">
        <v>117</v>
      </c>
      <c r="H124" s="131"/>
      <c r="I124" s="131"/>
      <c r="J124" s="131"/>
      <c r="L124" s="127"/>
      <c r="M124" s="143"/>
      <c r="N124" s="144"/>
      <c r="O124" s="131"/>
      <c r="P124" s="127"/>
      <c r="Q124" s="143"/>
      <c r="R124" s="144"/>
      <c r="T124" s="163"/>
      <c r="V124" s="137"/>
    </row>
    <row r="125" spans="1:22" s="3" customFormat="1" ht="18" customHeight="1">
      <c r="A125" s="254" t="s">
        <v>118</v>
      </c>
      <c r="B125" s="275" t="s">
        <v>320</v>
      </c>
      <c r="C125" s="330">
        <v>200</v>
      </c>
      <c r="D125" s="258">
        <v>280</v>
      </c>
      <c r="E125" s="320">
        <f t="shared" si="11"/>
        <v>480</v>
      </c>
      <c r="F125" s="101"/>
      <c r="G125" s="102" t="s">
        <v>119</v>
      </c>
      <c r="H125" s="131"/>
      <c r="I125" s="131"/>
      <c r="J125" s="131"/>
      <c r="L125" s="127"/>
      <c r="M125" s="143"/>
      <c r="N125" s="144"/>
      <c r="O125" s="131"/>
      <c r="P125" s="127"/>
      <c r="Q125" s="143"/>
      <c r="R125" s="144"/>
      <c r="T125" s="163"/>
      <c r="V125" s="137"/>
    </row>
    <row r="126" spans="1:22" s="3" customFormat="1" ht="18" customHeight="1">
      <c r="A126" s="529">
        <f>SUM(E122:E133)</f>
        <v>4830</v>
      </c>
      <c r="B126" s="275" t="s">
        <v>321</v>
      </c>
      <c r="C126" s="330">
        <v>160</v>
      </c>
      <c r="D126" s="494">
        <v>190</v>
      </c>
      <c r="E126" s="493">
        <f t="shared" si="11"/>
        <v>350</v>
      </c>
      <c r="F126" s="101"/>
      <c r="G126" s="102" t="s">
        <v>120</v>
      </c>
      <c r="H126" s="131"/>
      <c r="I126" s="131"/>
      <c r="J126" s="131"/>
      <c r="L126" s="127"/>
      <c r="M126" s="143"/>
      <c r="N126" s="144"/>
      <c r="O126" s="131"/>
      <c r="P126" s="127"/>
      <c r="Q126" s="143"/>
      <c r="R126" s="144"/>
      <c r="T126" s="163"/>
      <c r="V126" s="137"/>
    </row>
    <row r="127" spans="1:22" s="3" customFormat="1" ht="18" customHeight="1">
      <c r="A127" s="169"/>
      <c r="B127" s="301" t="s">
        <v>322</v>
      </c>
      <c r="C127" s="330">
        <v>190</v>
      </c>
      <c r="D127" s="258">
        <v>200</v>
      </c>
      <c r="E127" s="320">
        <f t="shared" si="11"/>
        <v>390</v>
      </c>
      <c r="F127" s="101"/>
      <c r="G127" s="311" t="s">
        <v>841</v>
      </c>
      <c r="H127" s="131"/>
      <c r="I127" s="131"/>
      <c r="J127" s="131"/>
      <c r="L127" s="127"/>
      <c r="M127" s="143"/>
      <c r="N127" s="144"/>
      <c r="O127" s="131"/>
      <c r="P127" s="127"/>
      <c r="Q127" s="143"/>
      <c r="R127" s="144"/>
      <c r="T127" s="163"/>
      <c r="V127" s="137"/>
    </row>
    <row r="128" spans="1:22" s="3" customFormat="1" ht="18" customHeight="1">
      <c r="A128" s="169"/>
      <c r="B128" s="517" t="s">
        <v>323</v>
      </c>
      <c r="C128" s="490">
        <v>130</v>
      </c>
      <c r="D128" s="503">
        <v>330</v>
      </c>
      <c r="E128" s="493">
        <f t="shared" si="11"/>
        <v>460</v>
      </c>
      <c r="F128" s="107"/>
      <c r="G128" s="513" t="s">
        <v>883</v>
      </c>
      <c r="H128" s="131"/>
      <c r="I128" s="131"/>
      <c r="J128" s="131"/>
      <c r="L128" s="127"/>
      <c r="M128" s="143"/>
      <c r="N128" s="144"/>
      <c r="O128" s="131"/>
      <c r="P128" s="127"/>
      <c r="Q128" s="143"/>
      <c r="R128" s="144"/>
      <c r="T128" s="163"/>
      <c r="V128" s="137"/>
    </row>
    <row r="129" spans="1:22" s="3" customFormat="1" ht="18" customHeight="1">
      <c r="A129" s="169"/>
      <c r="B129" s="272" t="s">
        <v>324</v>
      </c>
      <c r="C129" s="489">
        <v>170</v>
      </c>
      <c r="D129" s="487">
        <v>250</v>
      </c>
      <c r="E129" s="493">
        <f t="shared" si="11"/>
        <v>420</v>
      </c>
      <c r="F129" s="103"/>
      <c r="G129" s="104" t="s">
        <v>826</v>
      </c>
      <c r="H129" s="131"/>
      <c r="I129" s="131"/>
      <c r="J129" s="131"/>
      <c r="L129" s="127"/>
      <c r="M129" s="143"/>
      <c r="N129" s="144"/>
      <c r="O129" s="131"/>
      <c r="P129" s="127"/>
      <c r="Q129" s="143"/>
      <c r="R129" s="144"/>
      <c r="T129" s="163"/>
      <c r="V129" s="137"/>
    </row>
    <row r="130" spans="1:22" s="3" customFormat="1" ht="18" customHeight="1">
      <c r="A130" s="169"/>
      <c r="B130" s="272" t="s">
        <v>325</v>
      </c>
      <c r="C130" s="330">
        <v>140</v>
      </c>
      <c r="D130" s="312">
        <v>80</v>
      </c>
      <c r="E130" s="320">
        <f t="shared" si="11"/>
        <v>220</v>
      </c>
      <c r="F130" s="103"/>
      <c r="G130" s="106" t="s">
        <v>121</v>
      </c>
      <c r="H130" s="131"/>
      <c r="I130" s="131"/>
      <c r="J130" s="131"/>
      <c r="L130" s="127"/>
      <c r="M130" s="143"/>
      <c r="N130" s="144"/>
      <c r="O130" s="131"/>
      <c r="P130" s="127"/>
      <c r="Q130" s="143"/>
      <c r="R130" s="144"/>
      <c r="T130" s="163"/>
      <c r="V130" s="137"/>
    </row>
    <row r="131" spans="1:22" s="3" customFormat="1" ht="18" customHeight="1">
      <c r="A131" s="169"/>
      <c r="B131" s="272" t="s">
        <v>326</v>
      </c>
      <c r="C131" s="331">
        <v>90</v>
      </c>
      <c r="D131" s="341">
        <v>170</v>
      </c>
      <c r="E131" s="364">
        <f t="shared" ref="E131" si="12">C131+D131</f>
        <v>260</v>
      </c>
      <c r="F131" s="103"/>
      <c r="G131" s="108" t="s">
        <v>122</v>
      </c>
      <c r="H131" s="131"/>
      <c r="I131" s="131"/>
      <c r="J131" s="131"/>
      <c r="L131" s="127"/>
      <c r="M131" s="143"/>
      <c r="N131" s="144"/>
      <c r="O131" s="131"/>
      <c r="P131" s="127"/>
      <c r="Q131" s="143"/>
      <c r="R131" s="144"/>
      <c r="T131" s="163"/>
      <c r="V131" s="137"/>
    </row>
    <row r="132" spans="1:22" s="3" customFormat="1" ht="18" customHeight="1">
      <c r="A132" s="121"/>
      <c r="B132" s="422" t="s">
        <v>885</v>
      </c>
      <c r="C132" s="308">
        <v>150</v>
      </c>
      <c r="D132" s="341">
        <v>160</v>
      </c>
      <c r="E132" s="364">
        <f t="shared" si="11"/>
        <v>310</v>
      </c>
      <c r="F132" s="107"/>
      <c r="G132" s="309" t="s">
        <v>840</v>
      </c>
      <c r="H132" s="131"/>
      <c r="I132" s="131"/>
      <c r="J132" s="131"/>
      <c r="L132" s="127"/>
      <c r="M132" s="143"/>
      <c r="N132" s="144"/>
      <c r="O132" s="131"/>
      <c r="P132" s="127"/>
      <c r="Q132" s="143"/>
      <c r="R132" s="144"/>
      <c r="T132" s="163"/>
      <c r="V132" s="137"/>
    </row>
    <row r="133" spans="1:22" s="3" customFormat="1" ht="18" customHeight="1" thickBot="1">
      <c r="A133" s="121"/>
      <c r="B133" s="518" t="s">
        <v>886</v>
      </c>
      <c r="C133" s="515">
        <v>140</v>
      </c>
      <c r="D133" s="516">
        <v>240</v>
      </c>
      <c r="E133" s="511">
        <f>C133+D133</f>
        <v>380</v>
      </c>
      <c r="F133" s="178"/>
      <c r="G133" s="514" t="s">
        <v>884</v>
      </c>
      <c r="H133" s="131"/>
      <c r="I133" s="131"/>
      <c r="J133" s="131"/>
      <c r="L133" s="127"/>
      <c r="M133" s="143"/>
      <c r="N133" s="144"/>
      <c r="O133" s="131"/>
      <c r="P133" s="127"/>
      <c r="Q133" s="143"/>
      <c r="R133" s="144"/>
      <c r="T133" s="163"/>
      <c r="V133" s="137"/>
    </row>
    <row r="134" spans="1:22" s="3" customFormat="1" ht="18" customHeight="1" thickBot="1">
      <c r="A134" s="237"/>
      <c r="B134" s="261"/>
      <c r="C134" s="496">
        <f>SUM(C122:C133)</f>
        <v>2180</v>
      </c>
      <c r="D134" s="496">
        <f>SUM(D122:D133)</f>
        <v>2650</v>
      </c>
      <c r="E134" s="506">
        <f>SUM(E122:E133)</f>
        <v>4830</v>
      </c>
      <c r="F134" s="336">
        <f>SUM(F122:F133)</f>
        <v>0</v>
      </c>
      <c r="G134" s="106"/>
      <c r="H134" s="131"/>
      <c r="I134" s="131"/>
      <c r="J134" s="131"/>
      <c r="L134" s="127"/>
      <c r="M134" s="143"/>
      <c r="N134" s="144"/>
      <c r="O134" s="131"/>
      <c r="P134" s="127"/>
      <c r="Q134" s="143"/>
      <c r="R134" s="144"/>
      <c r="T134" s="163"/>
      <c r="V134" s="137"/>
    </row>
    <row r="135" spans="1:22" s="3" customFormat="1" ht="18" customHeight="1">
      <c r="A135" s="179"/>
      <c r="B135" s="262" t="s">
        <v>327</v>
      </c>
      <c r="C135" s="338">
        <v>280</v>
      </c>
      <c r="D135" s="372">
        <v>210</v>
      </c>
      <c r="E135" s="362">
        <f t="shared" ref="E135:E157" si="13">C135+D135</f>
        <v>490</v>
      </c>
      <c r="F135" s="133"/>
      <c r="G135" s="134" t="s">
        <v>123</v>
      </c>
      <c r="H135" s="131"/>
      <c r="I135" s="131"/>
      <c r="J135" s="131"/>
      <c r="L135" s="127"/>
      <c r="M135" s="143"/>
      <c r="N135" s="144"/>
      <c r="O135" s="131"/>
      <c r="P135" s="127"/>
      <c r="Q135" s="143"/>
      <c r="R135" s="144"/>
      <c r="T135" s="163"/>
      <c r="V135" s="137"/>
    </row>
    <row r="136" spans="1:22" s="3" customFormat="1" ht="18" customHeight="1">
      <c r="A136" s="121"/>
      <c r="B136" s="266" t="s">
        <v>328</v>
      </c>
      <c r="C136" s="314">
        <v>190</v>
      </c>
      <c r="D136" s="315">
        <v>140</v>
      </c>
      <c r="E136" s="320">
        <f t="shared" si="13"/>
        <v>330</v>
      </c>
      <c r="F136" s="103"/>
      <c r="G136" s="104" t="s">
        <v>865</v>
      </c>
      <c r="H136" s="131"/>
      <c r="I136" s="131"/>
      <c r="J136" s="131"/>
      <c r="L136" s="127"/>
      <c r="M136" s="143"/>
      <c r="N136" s="144"/>
      <c r="O136" s="131"/>
      <c r="P136" s="127"/>
      <c r="Q136" s="143"/>
      <c r="R136" s="144"/>
      <c r="T136" s="163"/>
      <c r="V136" s="137"/>
    </row>
    <row r="137" spans="1:22" s="3" customFormat="1" ht="18" customHeight="1">
      <c r="A137" s="142">
        <v>205</v>
      </c>
      <c r="B137" s="310" t="s">
        <v>329</v>
      </c>
      <c r="C137" s="519">
        <v>150</v>
      </c>
      <c r="D137" s="520">
        <v>160</v>
      </c>
      <c r="E137" s="320">
        <f t="shared" si="13"/>
        <v>310</v>
      </c>
      <c r="F137" s="103"/>
      <c r="G137" s="291" t="s">
        <v>806</v>
      </c>
      <c r="H137" s="131"/>
      <c r="I137" s="131"/>
      <c r="J137" s="131"/>
      <c r="L137" s="127"/>
      <c r="M137" s="143"/>
      <c r="N137" s="144"/>
      <c r="O137" s="131"/>
      <c r="P137" s="127"/>
      <c r="Q137" s="143"/>
      <c r="R137" s="144"/>
      <c r="T137" s="163"/>
      <c r="V137" s="137"/>
    </row>
    <row r="138" spans="1:22" s="3" customFormat="1" ht="18" customHeight="1">
      <c r="A138" s="252" t="s">
        <v>685</v>
      </c>
      <c r="B138" s="263" t="s">
        <v>330</v>
      </c>
      <c r="C138" s="314">
        <v>230</v>
      </c>
      <c r="D138" s="315">
        <v>240</v>
      </c>
      <c r="E138" s="320">
        <f t="shared" si="13"/>
        <v>470</v>
      </c>
      <c r="F138" s="103"/>
      <c r="G138" s="104" t="s">
        <v>124</v>
      </c>
      <c r="H138" s="131"/>
      <c r="I138" s="131"/>
      <c r="J138" s="131"/>
      <c r="L138" s="127"/>
      <c r="M138" s="143"/>
      <c r="N138" s="144"/>
      <c r="O138" s="131"/>
      <c r="P138" s="127"/>
      <c r="Q138" s="143"/>
      <c r="R138" s="144"/>
      <c r="T138" s="163"/>
      <c r="V138" s="137"/>
    </row>
    <row r="139" spans="1:22" s="3" customFormat="1" ht="18" customHeight="1">
      <c r="A139" s="486">
        <f>SUM(E135:E157)</f>
        <v>8570</v>
      </c>
      <c r="B139" s="263" t="s">
        <v>331</v>
      </c>
      <c r="C139" s="314">
        <v>200</v>
      </c>
      <c r="D139" s="520">
        <v>90</v>
      </c>
      <c r="E139" s="493">
        <f t="shared" si="13"/>
        <v>290</v>
      </c>
      <c r="F139" s="103"/>
      <c r="G139" s="104" t="s">
        <v>828</v>
      </c>
      <c r="H139" s="131"/>
      <c r="I139" s="131"/>
      <c r="J139" s="131"/>
      <c r="L139" s="127"/>
      <c r="M139" s="143"/>
      <c r="N139" s="144"/>
      <c r="O139" s="131"/>
      <c r="P139" s="127"/>
      <c r="Q139" s="143"/>
      <c r="R139" s="144"/>
      <c r="T139" s="163"/>
      <c r="V139" s="137"/>
    </row>
    <row r="140" spans="1:22" s="3" customFormat="1" ht="18" customHeight="1">
      <c r="A140" s="121"/>
      <c r="B140" s="263" t="s">
        <v>332</v>
      </c>
      <c r="C140" s="314">
        <v>230</v>
      </c>
      <c r="D140" s="315">
        <v>220</v>
      </c>
      <c r="E140" s="320">
        <f t="shared" si="13"/>
        <v>450</v>
      </c>
      <c r="F140" s="103"/>
      <c r="G140" s="104" t="s">
        <v>866</v>
      </c>
      <c r="H140" s="131"/>
      <c r="I140" s="131"/>
      <c r="J140" s="131"/>
      <c r="L140" s="127"/>
      <c r="M140" s="143"/>
      <c r="N140" s="144"/>
      <c r="O140" s="131"/>
      <c r="P140" s="127"/>
      <c r="Q140" s="143"/>
      <c r="R140" s="144"/>
      <c r="T140" s="163"/>
      <c r="V140" s="137"/>
    </row>
    <row r="141" spans="1:22" s="3" customFormat="1" ht="18" customHeight="1">
      <c r="A141" s="121"/>
      <c r="B141" s="263" t="s">
        <v>333</v>
      </c>
      <c r="C141" s="314">
        <v>260</v>
      </c>
      <c r="D141" s="315">
        <v>290</v>
      </c>
      <c r="E141" s="320">
        <f t="shared" si="13"/>
        <v>550</v>
      </c>
      <c r="F141" s="103"/>
      <c r="G141" s="104" t="s">
        <v>125</v>
      </c>
      <c r="H141" s="131"/>
      <c r="I141" s="131"/>
      <c r="J141" s="131"/>
      <c r="L141" s="127"/>
      <c r="M141" s="143"/>
      <c r="N141" s="144"/>
      <c r="O141" s="131"/>
      <c r="P141" s="127"/>
      <c r="Q141" s="143"/>
      <c r="R141" s="144"/>
      <c r="T141" s="163"/>
      <c r="V141" s="137"/>
    </row>
    <row r="142" spans="1:22" s="3" customFormat="1" ht="18" customHeight="1">
      <c r="A142" s="121"/>
      <c r="B142" s="263" t="s">
        <v>334</v>
      </c>
      <c r="C142" s="314">
        <v>310</v>
      </c>
      <c r="D142" s="315">
        <v>100</v>
      </c>
      <c r="E142" s="320">
        <f t="shared" si="13"/>
        <v>410</v>
      </c>
      <c r="F142" s="103"/>
      <c r="G142" s="104" t="s">
        <v>126</v>
      </c>
      <c r="H142" s="131"/>
      <c r="I142" s="131"/>
      <c r="J142" s="131"/>
      <c r="L142" s="127"/>
      <c r="M142" s="143"/>
      <c r="N142" s="144"/>
      <c r="O142" s="131"/>
      <c r="P142" s="127"/>
      <c r="Q142" s="143"/>
      <c r="R142" s="144"/>
      <c r="T142" s="163"/>
      <c r="V142" s="137"/>
    </row>
    <row r="143" spans="1:22" s="3" customFormat="1" ht="18" customHeight="1">
      <c r="A143" s="121"/>
      <c r="B143" s="310" t="s">
        <v>335</v>
      </c>
      <c r="C143" s="314">
        <v>240</v>
      </c>
      <c r="D143" s="315">
        <v>330</v>
      </c>
      <c r="E143" s="320">
        <f t="shared" si="13"/>
        <v>570</v>
      </c>
      <c r="F143" s="103"/>
      <c r="G143" s="104" t="s">
        <v>138</v>
      </c>
      <c r="H143" s="131"/>
      <c r="I143" s="131"/>
      <c r="J143" s="131"/>
      <c r="L143" s="127"/>
      <c r="M143" s="143"/>
      <c r="N143" s="144"/>
      <c r="O143" s="131"/>
      <c r="P143" s="127"/>
      <c r="Q143" s="143"/>
      <c r="R143" s="144"/>
      <c r="T143" s="163"/>
      <c r="V143" s="137"/>
    </row>
    <row r="144" spans="1:22" s="3" customFormat="1" ht="18" customHeight="1">
      <c r="A144" s="121"/>
      <c r="B144" s="263" t="s">
        <v>336</v>
      </c>
      <c r="C144" s="519">
        <v>270</v>
      </c>
      <c r="D144" s="315">
        <v>10</v>
      </c>
      <c r="E144" s="493">
        <f t="shared" si="13"/>
        <v>280</v>
      </c>
      <c r="F144" s="103"/>
      <c r="G144" s="104" t="s">
        <v>754</v>
      </c>
      <c r="H144" s="131"/>
      <c r="I144" s="131"/>
      <c r="J144" s="131"/>
      <c r="L144" s="127"/>
      <c r="M144" s="143"/>
      <c r="N144" s="144"/>
      <c r="O144" s="131"/>
      <c r="P144" s="127"/>
      <c r="Q144" s="143"/>
      <c r="R144" s="144"/>
      <c r="T144" s="163"/>
      <c r="V144" s="137"/>
    </row>
    <row r="145" spans="1:64" s="3" customFormat="1" ht="18" customHeight="1">
      <c r="A145" s="121"/>
      <c r="B145" s="263" t="s">
        <v>337</v>
      </c>
      <c r="C145" s="521">
        <v>130</v>
      </c>
      <c r="D145" s="522">
        <v>240</v>
      </c>
      <c r="E145" s="320">
        <f t="shared" si="13"/>
        <v>370</v>
      </c>
      <c r="F145" s="135"/>
      <c r="G145" s="164" t="s">
        <v>127</v>
      </c>
      <c r="H145" s="131"/>
      <c r="I145" s="131"/>
      <c r="J145" s="131"/>
      <c r="L145" s="127"/>
      <c r="M145" s="143"/>
      <c r="N145" s="144"/>
      <c r="O145" s="131"/>
      <c r="P145" s="127"/>
      <c r="Q145" s="143"/>
      <c r="R145" s="144"/>
      <c r="T145" s="163"/>
      <c r="V145" s="137"/>
    </row>
    <row r="146" spans="1:64" s="3" customFormat="1" ht="18" customHeight="1">
      <c r="A146" s="121"/>
      <c r="B146" s="263" t="s">
        <v>338</v>
      </c>
      <c r="C146" s="339">
        <v>500</v>
      </c>
      <c r="D146" s="340">
        <v>20</v>
      </c>
      <c r="E146" s="364">
        <f t="shared" si="13"/>
        <v>520</v>
      </c>
      <c r="F146" s="135"/>
      <c r="G146" s="164" t="s">
        <v>128</v>
      </c>
      <c r="H146" s="131"/>
      <c r="I146" s="131"/>
      <c r="J146" s="131"/>
      <c r="L146" s="127"/>
      <c r="M146" s="143"/>
      <c r="N146" s="144"/>
      <c r="O146" s="131"/>
      <c r="P146" s="127"/>
      <c r="Q146" s="143"/>
      <c r="R146" s="144"/>
      <c r="T146" s="163"/>
      <c r="V146" s="137"/>
    </row>
    <row r="147" spans="1:64" s="3" customFormat="1" ht="18" customHeight="1">
      <c r="A147" s="121"/>
      <c r="B147" s="263" t="s">
        <v>339</v>
      </c>
      <c r="C147" s="521">
        <v>180</v>
      </c>
      <c r="D147" s="340">
        <v>110</v>
      </c>
      <c r="E147" s="504">
        <f t="shared" si="13"/>
        <v>290</v>
      </c>
      <c r="F147" s="135"/>
      <c r="G147" s="104" t="s">
        <v>129</v>
      </c>
      <c r="H147" s="131"/>
      <c r="I147" s="131"/>
      <c r="J147" s="131"/>
      <c r="L147" s="127"/>
      <c r="M147" s="143"/>
      <c r="N147" s="144"/>
      <c r="O147" s="131"/>
      <c r="P147" s="127"/>
      <c r="Q147" s="143"/>
      <c r="R147" s="144"/>
      <c r="T147" s="163"/>
      <c r="V147" s="137"/>
    </row>
    <row r="148" spans="1:64" s="3" customFormat="1" ht="18" customHeight="1">
      <c r="A148" s="121"/>
      <c r="B148" s="263" t="s">
        <v>340</v>
      </c>
      <c r="C148" s="521">
        <v>120</v>
      </c>
      <c r="D148" s="522">
        <v>360</v>
      </c>
      <c r="E148" s="504">
        <f t="shared" si="13"/>
        <v>480</v>
      </c>
      <c r="F148" s="135"/>
      <c r="G148" s="104" t="s">
        <v>880</v>
      </c>
      <c r="H148" s="131"/>
      <c r="I148" s="131"/>
      <c r="J148" s="131"/>
      <c r="L148" s="127"/>
      <c r="M148" s="143"/>
      <c r="N148" s="144"/>
      <c r="O148" s="131"/>
      <c r="P148" s="127"/>
      <c r="Q148" s="143"/>
      <c r="R148" s="144"/>
      <c r="T148" s="163"/>
      <c r="V148" s="137"/>
    </row>
    <row r="149" spans="1:64" s="3" customFormat="1" ht="18" customHeight="1">
      <c r="A149" s="121"/>
      <c r="B149" s="263" t="s">
        <v>341</v>
      </c>
      <c r="C149" s="314">
        <v>80</v>
      </c>
      <c r="D149" s="315">
        <v>120</v>
      </c>
      <c r="E149" s="320">
        <f t="shared" si="13"/>
        <v>200</v>
      </c>
      <c r="F149" s="103"/>
      <c r="G149" s="104" t="s">
        <v>867</v>
      </c>
      <c r="H149" s="131"/>
      <c r="I149" s="131"/>
      <c r="J149" s="131"/>
      <c r="L149" s="127"/>
      <c r="M149" s="143"/>
      <c r="N149" s="144"/>
      <c r="O149" s="131"/>
      <c r="P149" s="127"/>
      <c r="Q149" s="143"/>
      <c r="R149" s="144"/>
      <c r="T149" s="163"/>
      <c r="V149" s="137"/>
    </row>
    <row r="150" spans="1:64" s="3" customFormat="1" ht="18" customHeight="1">
      <c r="A150" s="121"/>
      <c r="B150" s="263" t="s">
        <v>342</v>
      </c>
      <c r="C150" s="314">
        <v>220</v>
      </c>
      <c r="D150" s="520">
        <v>70</v>
      </c>
      <c r="E150" s="493">
        <f t="shared" si="13"/>
        <v>290</v>
      </c>
      <c r="F150" s="101"/>
      <c r="G150" s="102" t="s">
        <v>130</v>
      </c>
      <c r="H150" s="131"/>
      <c r="I150" s="131"/>
      <c r="J150" s="131"/>
      <c r="L150" s="127"/>
      <c r="M150" s="143"/>
      <c r="N150" s="144"/>
      <c r="O150" s="131"/>
      <c r="P150" s="127"/>
      <c r="Q150" s="143"/>
      <c r="R150" s="144"/>
      <c r="T150" s="163"/>
      <c r="V150" s="137"/>
    </row>
    <row r="151" spans="1:64" s="3" customFormat="1" ht="18" customHeight="1">
      <c r="A151" s="121"/>
      <c r="B151" s="310" t="s">
        <v>343</v>
      </c>
      <c r="C151" s="314">
        <v>200</v>
      </c>
      <c r="D151" s="520">
        <v>240</v>
      </c>
      <c r="E151" s="493">
        <f t="shared" si="13"/>
        <v>440</v>
      </c>
      <c r="F151" s="101"/>
      <c r="G151" s="311" t="s">
        <v>131</v>
      </c>
      <c r="H151" s="131"/>
      <c r="I151" s="131"/>
      <c r="J151" s="131"/>
      <c r="L151" s="127"/>
      <c r="M151" s="143"/>
      <c r="N151" s="144"/>
      <c r="O151" s="131"/>
      <c r="P151" s="127"/>
      <c r="Q151" s="143"/>
      <c r="R151" s="144"/>
      <c r="T151" s="163"/>
      <c r="V151" s="137"/>
    </row>
    <row r="152" spans="1:64" s="3" customFormat="1" ht="18" customHeight="1">
      <c r="A152" s="121"/>
      <c r="B152" s="310" t="s">
        <v>344</v>
      </c>
      <c r="C152" s="476">
        <v>250</v>
      </c>
      <c r="D152" s="314">
        <v>50</v>
      </c>
      <c r="E152" s="320">
        <f t="shared" si="13"/>
        <v>300</v>
      </c>
      <c r="F152" s="103"/>
      <c r="G152" s="311" t="s">
        <v>132</v>
      </c>
      <c r="H152" s="131"/>
      <c r="I152" s="131"/>
      <c r="J152" s="131"/>
      <c r="L152" s="127"/>
      <c r="M152" s="143"/>
      <c r="N152" s="144"/>
      <c r="O152" s="131"/>
      <c r="P152" s="127"/>
      <c r="Q152" s="143"/>
      <c r="R152" s="144"/>
      <c r="T152" s="163"/>
      <c r="V152" s="137"/>
    </row>
    <row r="153" spans="1:64" s="3" customFormat="1" ht="18" customHeight="1">
      <c r="A153" s="121"/>
      <c r="B153" s="263" t="s">
        <v>345</v>
      </c>
      <c r="C153" s="524">
        <v>110</v>
      </c>
      <c r="D153" s="540">
        <v>40</v>
      </c>
      <c r="E153" s="493">
        <f t="shared" si="13"/>
        <v>150</v>
      </c>
      <c r="F153" s="105"/>
      <c r="G153" s="106" t="s">
        <v>134</v>
      </c>
      <c r="H153" s="131"/>
      <c r="I153" s="131"/>
      <c r="J153" s="131"/>
      <c r="L153" s="127"/>
      <c r="M153" s="143"/>
      <c r="N153" s="144"/>
      <c r="O153" s="131"/>
      <c r="P153" s="127"/>
      <c r="Q153" s="143"/>
      <c r="R153" s="144"/>
      <c r="T153" s="163"/>
      <c r="V153" s="137"/>
    </row>
    <row r="154" spans="1:64" s="3" customFormat="1" ht="18" customHeight="1">
      <c r="A154" s="121"/>
      <c r="B154" s="310" t="s">
        <v>191</v>
      </c>
      <c r="C154" s="327">
        <v>100</v>
      </c>
      <c r="D154" s="522">
        <v>200</v>
      </c>
      <c r="E154" s="523">
        <f t="shared" si="13"/>
        <v>300</v>
      </c>
      <c r="F154" s="103"/>
      <c r="G154" s="104" t="s">
        <v>756</v>
      </c>
      <c r="H154" s="131"/>
      <c r="I154" s="131"/>
      <c r="J154" s="131"/>
      <c r="L154" s="127"/>
      <c r="M154" s="143"/>
      <c r="N154" s="144"/>
      <c r="O154" s="131"/>
      <c r="P154" s="127"/>
      <c r="Q154" s="143"/>
      <c r="R154" s="144"/>
      <c r="T154" s="163"/>
      <c r="V154" s="137"/>
    </row>
    <row r="155" spans="1:64" s="3" customFormat="1" ht="18" customHeight="1">
      <c r="A155" s="121"/>
      <c r="B155" s="310" t="s">
        <v>780</v>
      </c>
      <c r="C155" s="327">
        <v>150</v>
      </c>
      <c r="D155" s="340">
        <v>290</v>
      </c>
      <c r="E155" s="364">
        <f t="shared" si="13"/>
        <v>440</v>
      </c>
      <c r="F155" s="135"/>
      <c r="G155" s="164" t="s">
        <v>757</v>
      </c>
      <c r="H155" s="131"/>
      <c r="I155" s="131"/>
      <c r="J155" s="131"/>
      <c r="L155" s="127"/>
      <c r="M155" s="143"/>
      <c r="N155" s="144"/>
      <c r="O155" s="131"/>
      <c r="P155" s="127"/>
      <c r="Q155" s="143"/>
      <c r="R155" s="144"/>
      <c r="T155" s="163"/>
      <c r="V155" s="137"/>
    </row>
    <row r="156" spans="1:64" s="3" customFormat="1" ht="18" customHeight="1">
      <c r="A156" s="121"/>
      <c r="B156" s="422" t="s">
        <v>858</v>
      </c>
      <c r="C156" s="524">
        <v>160</v>
      </c>
      <c r="D156" s="340">
        <v>240</v>
      </c>
      <c r="E156" s="504">
        <f t="shared" si="13"/>
        <v>400</v>
      </c>
      <c r="F156" s="135"/>
      <c r="G156" s="309" t="s">
        <v>859</v>
      </c>
      <c r="H156" s="181"/>
      <c r="I156" s="131"/>
      <c r="J156" s="131"/>
      <c r="L156" s="127"/>
      <c r="M156" s="143"/>
      <c r="N156" s="144"/>
      <c r="O156" s="131"/>
      <c r="P156" s="127"/>
      <c r="Q156" s="143"/>
      <c r="R156" s="144"/>
      <c r="T156" s="163"/>
      <c r="V156" s="137"/>
    </row>
    <row r="157" spans="1:64" s="3" customFormat="1" ht="18" customHeight="1" thickBot="1">
      <c r="A157" s="121"/>
      <c r="B157" s="419" t="s">
        <v>877</v>
      </c>
      <c r="C157" s="477">
        <v>70</v>
      </c>
      <c r="D157" s="525">
        <v>170</v>
      </c>
      <c r="E157" s="526">
        <f t="shared" si="13"/>
        <v>240</v>
      </c>
      <c r="F157" s="468"/>
      <c r="G157" s="326" t="s">
        <v>879</v>
      </c>
      <c r="H157" s="181"/>
      <c r="I157" s="131"/>
      <c r="J157" s="131"/>
      <c r="L157" s="127"/>
      <c r="M157" s="143"/>
      <c r="N157" s="144"/>
      <c r="O157" s="131"/>
      <c r="P157" s="127"/>
      <c r="Q157" s="143"/>
      <c r="R157" s="144"/>
      <c r="T157" s="163"/>
      <c r="V157" s="137"/>
    </row>
    <row r="158" spans="1:64" s="3" customFormat="1" ht="18" customHeight="1" thickBot="1">
      <c r="A158" s="122"/>
      <c r="B158" s="261"/>
      <c r="C158" s="527">
        <f>SUM(C135:C157)</f>
        <v>4630</v>
      </c>
      <c r="D158" s="528">
        <f>SUM(D135:D157)</f>
        <v>3940</v>
      </c>
      <c r="E158" s="495">
        <f>SUM(E135:E157)</f>
        <v>8570</v>
      </c>
      <c r="F158" s="289">
        <f>SUM(F135:F157)</f>
        <v>0</v>
      </c>
      <c r="G158" s="115"/>
      <c r="H158" s="181"/>
      <c r="I158" s="131"/>
      <c r="J158" s="131"/>
      <c r="L158" s="127"/>
      <c r="M158" s="143"/>
      <c r="N158" s="144"/>
      <c r="O158" s="131"/>
      <c r="P158" s="127"/>
      <c r="Q158" s="143"/>
      <c r="R158" s="144"/>
      <c r="T158" s="163"/>
      <c r="V158" s="137"/>
    </row>
    <row r="159" spans="1:64" s="175" customFormat="1" ht="18" customHeight="1">
      <c r="A159" s="200"/>
      <c r="B159" s="262" t="s">
        <v>346</v>
      </c>
      <c r="C159" s="366">
        <v>230</v>
      </c>
      <c r="D159" s="531">
        <v>200</v>
      </c>
      <c r="E159" s="509">
        <f t="shared" ref="E159:E176" si="14">C159+D159</f>
        <v>430</v>
      </c>
      <c r="F159" s="99"/>
      <c r="G159" s="100" t="s">
        <v>135</v>
      </c>
      <c r="H159" s="131"/>
      <c r="I159" s="131"/>
      <c r="J159" s="131"/>
      <c r="K159" s="130"/>
      <c r="L159" s="171"/>
      <c r="M159" s="172"/>
      <c r="N159" s="173"/>
      <c r="O159" s="174"/>
      <c r="P159" s="171"/>
      <c r="Q159" s="172"/>
      <c r="R159" s="173"/>
      <c r="T159" s="176"/>
      <c r="V159" s="174"/>
      <c r="X159" s="130"/>
      <c r="Y159" s="130"/>
      <c r="Z159" s="130"/>
      <c r="AA159" s="130"/>
      <c r="AB159" s="130"/>
      <c r="AC159" s="130"/>
      <c r="AD159" s="130"/>
      <c r="AE159" s="130"/>
      <c r="AF159" s="130"/>
      <c r="AG159" s="130"/>
      <c r="AH159" s="130"/>
      <c r="AI159" s="130"/>
      <c r="AJ159" s="130"/>
      <c r="AK159" s="130"/>
      <c r="AL159" s="130"/>
      <c r="AM159" s="130"/>
      <c r="AN159" s="130"/>
      <c r="AO159" s="130"/>
      <c r="AP159" s="130"/>
      <c r="AQ159" s="130"/>
      <c r="AR159" s="130"/>
      <c r="AS159" s="130"/>
      <c r="AT159" s="130"/>
      <c r="AU159" s="130"/>
      <c r="AV159" s="130"/>
      <c r="AW159" s="130"/>
      <c r="AX159" s="130"/>
      <c r="AY159" s="130"/>
      <c r="AZ159" s="130"/>
      <c r="BA159" s="130"/>
      <c r="BB159" s="130"/>
      <c r="BC159" s="130"/>
      <c r="BD159" s="130"/>
      <c r="BE159" s="130"/>
      <c r="BF159" s="130"/>
      <c r="BG159" s="130"/>
      <c r="BH159" s="130"/>
      <c r="BI159" s="130"/>
      <c r="BJ159" s="130"/>
      <c r="BK159" s="130"/>
      <c r="BL159" s="130"/>
    </row>
    <row r="160" spans="1:64" s="130" customFormat="1" ht="18" customHeight="1">
      <c r="A160" s="236">
        <v>206</v>
      </c>
      <c r="B160" s="272" t="s">
        <v>347</v>
      </c>
      <c r="C160" s="350">
        <v>100</v>
      </c>
      <c r="D160" s="375">
        <v>60</v>
      </c>
      <c r="E160" s="362">
        <f t="shared" si="14"/>
        <v>160</v>
      </c>
      <c r="F160" s="101"/>
      <c r="G160" s="117" t="s">
        <v>868</v>
      </c>
      <c r="H160" s="131"/>
      <c r="I160" s="131"/>
      <c r="J160" s="131"/>
      <c r="L160" s="127"/>
      <c r="M160" s="143"/>
      <c r="N160" s="144"/>
      <c r="O160" s="131"/>
      <c r="P160" s="127"/>
      <c r="Q160" s="143"/>
      <c r="R160" s="144"/>
      <c r="T160" s="177"/>
      <c r="V160" s="131"/>
    </row>
    <row r="161" spans="1:22" s="3" customFormat="1" ht="18" customHeight="1">
      <c r="A161" s="254" t="s">
        <v>687</v>
      </c>
      <c r="B161" s="263" t="s">
        <v>348</v>
      </c>
      <c r="C161" s="258">
        <v>210</v>
      </c>
      <c r="D161" s="312">
        <v>90</v>
      </c>
      <c r="E161" s="320">
        <f t="shared" si="14"/>
        <v>300</v>
      </c>
      <c r="F161" s="101"/>
      <c r="G161" s="102" t="s">
        <v>136</v>
      </c>
      <c r="H161" s="131"/>
      <c r="I161" s="131"/>
      <c r="J161" s="131"/>
      <c r="L161" s="127"/>
      <c r="M161" s="143"/>
      <c r="N161" s="144"/>
      <c r="O161" s="131"/>
      <c r="P161" s="127"/>
      <c r="Q161" s="143"/>
      <c r="R161" s="144"/>
      <c r="T161" s="163"/>
      <c r="V161" s="137"/>
    </row>
    <row r="162" spans="1:22" s="3" customFormat="1" ht="18" customHeight="1">
      <c r="A162" s="132">
        <f>SUM(E159:E176)</f>
        <v>5660</v>
      </c>
      <c r="B162" s="263" t="s">
        <v>349</v>
      </c>
      <c r="C162" s="494">
        <v>290</v>
      </c>
      <c r="D162" s="312">
        <v>0</v>
      </c>
      <c r="E162" s="493">
        <f t="shared" si="14"/>
        <v>290</v>
      </c>
      <c r="F162" s="101"/>
      <c r="G162" s="102" t="s">
        <v>137</v>
      </c>
      <c r="H162" s="131"/>
      <c r="I162" s="131"/>
      <c r="J162" s="131"/>
      <c r="L162" s="127"/>
      <c r="M162" s="143"/>
      <c r="N162" s="144"/>
      <c r="O162" s="131"/>
      <c r="P162" s="127"/>
      <c r="Q162" s="143"/>
      <c r="R162" s="144"/>
      <c r="T162" s="163"/>
      <c r="V162" s="137"/>
    </row>
    <row r="163" spans="1:22" s="3" customFormat="1" ht="18" customHeight="1">
      <c r="A163" s="132"/>
      <c r="B163" s="263" t="s">
        <v>350</v>
      </c>
      <c r="C163" s="258">
        <v>240</v>
      </c>
      <c r="D163" s="312">
        <v>160</v>
      </c>
      <c r="E163" s="320">
        <f t="shared" si="14"/>
        <v>400</v>
      </c>
      <c r="F163" s="101"/>
      <c r="G163" s="102" t="s">
        <v>139</v>
      </c>
      <c r="H163" s="131"/>
      <c r="I163" s="131"/>
      <c r="J163" s="131"/>
      <c r="L163" s="127"/>
      <c r="M163" s="143"/>
      <c r="N163" s="144"/>
      <c r="O163" s="131"/>
      <c r="P163" s="127"/>
      <c r="Q163" s="143"/>
      <c r="R163" s="144"/>
      <c r="T163" s="163"/>
      <c r="V163" s="137"/>
    </row>
    <row r="164" spans="1:22" s="3" customFormat="1" ht="18" customHeight="1">
      <c r="A164" s="132"/>
      <c r="B164" s="263" t="s">
        <v>351</v>
      </c>
      <c r="C164" s="494">
        <v>230</v>
      </c>
      <c r="D164" s="487">
        <v>120</v>
      </c>
      <c r="E164" s="320">
        <f t="shared" si="14"/>
        <v>350</v>
      </c>
      <c r="F164" s="107"/>
      <c r="G164" s="102" t="s">
        <v>755</v>
      </c>
      <c r="H164" s="131"/>
      <c r="I164" s="131"/>
      <c r="J164" s="131"/>
      <c r="L164" s="127"/>
      <c r="M164" s="143"/>
      <c r="N164" s="144"/>
      <c r="O164" s="131"/>
      <c r="P164" s="127"/>
      <c r="Q164" s="143"/>
      <c r="R164" s="144"/>
      <c r="T164" s="163"/>
      <c r="V164" s="137"/>
    </row>
    <row r="165" spans="1:22" s="3" customFormat="1" ht="18" customHeight="1">
      <c r="A165" s="132"/>
      <c r="B165" s="263" t="s">
        <v>352</v>
      </c>
      <c r="C165" s="494">
        <v>420</v>
      </c>
      <c r="D165" s="312">
        <v>70</v>
      </c>
      <c r="E165" s="493">
        <f t="shared" si="14"/>
        <v>490</v>
      </c>
      <c r="F165" s="107"/>
      <c r="G165" s="108" t="s">
        <v>140</v>
      </c>
      <c r="H165" s="131"/>
      <c r="I165" s="131"/>
      <c r="J165" s="131"/>
      <c r="L165" s="127"/>
      <c r="M165" s="143"/>
      <c r="N165" s="144"/>
      <c r="O165" s="131"/>
      <c r="P165" s="127"/>
      <c r="Q165" s="143"/>
      <c r="R165" s="144"/>
      <c r="T165" s="163"/>
      <c r="V165" s="137"/>
    </row>
    <row r="166" spans="1:22" s="3" customFormat="1" ht="18" customHeight="1">
      <c r="A166" s="132"/>
      <c r="B166" s="263" t="s">
        <v>353</v>
      </c>
      <c r="C166" s="285">
        <v>400</v>
      </c>
      <c r="D166" s="332">
        <v>0</v>
      </c>
      <c r="E166" s="320">
        <f t="shared" si="14"/>
        <v>400</v>
      </c>
      <c r="F166" s="103"/>
      <c r="G166" s="108" t="s">
        <v>141</v>
      </c>
      <c r="H166" s="131"/>
      <c r="I166" s="131"/>
      <c r="J166" s="131"/>
      <c r="L166" s="127"/>
      <c r="M166" s="143"/>
      <c r="N166" s="144"/>
      <c r="O166" s="131"/>
      <c r="P166" s="127"/>
      <c r="Q166" s="143"/>
      <c r="R166" s="144"/>
      <c r="T166" s="163"/>
      <c r="V166" s="137"/>
    </row>
    <row r="167" spans="1:22" s="3" customFormat="1" ht="18" customHeight="1">
      <c r="A167" s="132"/>
      <c r="B167" s="263" t="s">
        <v>354</v>
      </c>
      <c r="C167" s="285">
        <v>170</v>
      </c>
      <c r="D167" s="332">
        <v>20</v>
      </c>
      <c r="E167" s="320">
        <f t="shared" si="14"/>
        <v>190</v>
      </c>
      <c r="F167" s="135"/>
      <c r="G167" s="104" t="s">
        <v>127</v>
      </c>
      <c r="H167" s="131"/>
      <c r="I167" s="131"/>
      <c r="J167" s="131"/>
      <c r="L167" s="127"/>
      <c r="M167" s="143"/>
      <c r="N167" s="144"/>
      <c r="O167" s="131"/>
      <c r="P167" s="127"/>
      <c r="Q167" s="143"/>
      <c r="R167" s="144"/>
      <c r="T167" s="163"/>
      <c r="V167" s="137"/>
    </row>
    <row r="168" spans="1:22" s="3" customFormat="1" ht="18" customHeight="1">
      <c r="A168" s="132"/>
      <c r="B168" s="310" t="s">
        <v>355</v>
      </c>
      <c r="C168" s="331">
        <v>160</v>
      </c>
      <c r="D168" s="491">
        <v>170</v>
      </c>
      <c r="E168" s="504">
        <f t="shared" si="14"/>
        <v>330</v>
      </c>
      <c r="F168" s="135"/>
      <c r="G168" s="291" t="s">
        <v>808</v>
      </c>
      <c r="H168" s="131"/>
      <c r="I168" s="131"/>
      <c r="J168" s="131"/>
      <c r="L168" s="127"/>
      <c r="M168" s="143"/>
      <c r="N168" s="144"/>
      <c r="O168" s="131"/>
      <c r="P168" s="127"/>
      <c r="Q168" s="143"/>
      <c r="R168" s="144"/>
      <c r="T168" s="163"/>
      <c r="V168" s="137"/>
    </row>
    <row r="169" spans="1:22" s="3" customFormat="1" ht="18" customHeight="1">
      <c r="A169" s="132"/>
      <c r="B169" s="263" t="s">
        <v>356</v>
      </c>
      <c r="C169" s="490">
        <v>270</v>
      </c>
      <c r="D169" s="491">
        <v>90</v>
      </c>
      <c r="E169" s="364">
        <f t="shared" si="14"/>
        <v>360</v>
      </c>
      <c r="F169" s="103"/>
      <c r="G169" s="104" t="s">
        <v>144</v>
      </c>
      <c r="H169" s="131"/>
      <c r="I169" s="131"/>
      <c r="J169" s="131"/>
      <c r="L169" s="127"/>
      <c r="M169" s="143"/>
      <c r="N169" s="144"/>
      <c r="O169" s="131"/>
      <c r="P169" s="127"/>
      <c r="Q169" s="143"/>
      <c r="R169" s="144"/>
      <c r="T169" s="163"/>
      <c r="V169" s="137"/>
    </row>
    <row r="170" spans="1:22" s="3" customFormat="1" ht="18" customHeight="1">
      <c r="A170" s="132"/>
      <c r="B170" s="263" t="s">
        <v>357</v>
      </c>
      <c r="C170" s="331">
        <v>370</v>
      </c>
      <c r="D170" s="332">
        <v>10</v>
      </c>
      <c r="E170" s="364">
        <f t="shared" si="14"/>
        <v>380</v>
      </c>
      <c r="F170" s="103"/>
      <c r="G170" s="104" t="s">
        <v>145</v>
      </c>
      <c r="H170" s="131"/>
      <c r="I170" s="131"/>
      <c r="J170" s="131"/>
      <c r="L170" s="127"/>
      <c r="M170" s="143"/>
      <c r="N170" s="144"/>
      <c r="O170" s="131"/>
      <c r="P170" s="127"/>
      <c r="Q170" s="143"/>
      <c r="R170" s="144"/>
      <c r="T170" s="163"/>
      <c r="V170" s="137"/>
    </row>
    <row r="171" spans="1:22" s="3" customFormat="1" ht="18" customHeight="1">
      <c r="A171" s="132"/>
      <c r="B171" s="263" t="s">
        <v>358</v>
      </c>
      <c r="C171" s="330">
        <v>200</v>
      </c>
      <c r="D171" s="312">
        <v>90</v>
      </c>
      <c r="E171" s="320">
        <f t="shared" si="14"/>
        <v>290</v>
      </c>
      <c r="F171" s="290"/>
      <c r="G171" s="104" t="s">
        <v>146</v>
      </c>
      <c r="H171" s="131"/>
      <c r="I171" s="131"/>
      <c r="J171" s="131"/>
      <c r="L171" s="127"/>
      <c r="M171" s="143"/>
      <c r="N171" s="144"/>
      <c r="O171" s="131"/>
      <c r="P171" s="127"/>
      <c r="Q171" s="143"/>
      <c r="R171" s="144"/>
      <c r="T171" s="163"/>
      <c r="V171" s="137"/>
    </row>
    <row r="172" spans="1:22" s="3" customFormat="1" ht="18" customHeight="1">
      <c r="A172" s="132"/>
      <c r="B172" s="263" t="s">
        <v>359</v>
      </c>
      <c r="C172" s="302">
        <v>360</v>
      </c>
      <c r="D172" s="368">
        <v>50</v>
      </c>
      <c r="E172" s="320">
        <f t="shared" si="14"/>
        <v>410</v>
      </c>
      <c r="F172" s="290"/>
      <c r="G172" s="106" t="s">
        <v>753</v>
      </c>
      <c r="H172" s="137"/>
      <c r="I172" s="137"/>
      <c r="J172" s="137"/>
      <c r="L172" s="127"/>
      <c r="M172" s="90"/>
      <c r="N172" s="138"/>
      <c r="O172" s="137"/>
      <c r="P172" s="127"/>
      <c r="Q172" s="90"/>
      <c r="R172" s="138"/>
      <c r="T172" s="163"/>
      <c r="V172" s="137"/>
    </row>
    <row r="173" spans="1:22" s="3" customFormat="1" ht="18" customHeight="1">
      <c r="A173" s="132"/>
      <c r="B173" s="310" t="s">
        <v>748</v>
      </c>
      <c r="C173" s="330">
        <v>250</v>
      </c>
      <c r="D173" s="368">
        <v>20</v>
      </c>
      <c r="E173" s="320">
        <f t="shared" si="14"/>
        <v>270</v>
      </c>
      <c r="F173" s="290"/>
      <c r="G173" s="104" t="s">
        <v>762</v>
      </c>
      <c r="H173" s="137"/>
      <c r="I173" s="137"/>
      <c r="J173" s="137"/>
      <c r="L173" s="127"/>
      <c r="M173" s="90"/>
      <c r="N173" s="138"/>
      <c r="O173" s="137"/>
      <c r="P173" s="127"/>
      <c r="Q173" s="90"/>
      <c r="R173" s="138"/>
      <c r="T173" s="163"/>
      <c r="V173" s="137"/>
    </row>
    <row r="174" spans="1:22" s="3" customFormat="1" ht="18" customHeight="1">
      <c r="A174" s="132"/>
      <c r="B174" s="310" t="s">
        <v>749</v>
      </c>
      <c r="C174" s="330">
        <v>180</v>
      </c>
      <c r="D174" s="368">
        <v>0</v>
      </c>
      <c r="E174" s="320">
        <f t="shared" si="14"/>
        <v>180</v>
      </c>
      <c r="F174" s="290"/>
      <c r="G174" s="104" t="s">
        <v>763</v>
      </c>
      <c r="H174" s="137"/>
      <c r="I174" s="137"/>
      <c r="J174" s="137"/>
      <c r="L174" s="127"/>
      <c r="M174" s="90"/>
      <c r="N174" s="138"/>
      <c r="O174" s="137"/>
      <c r="P174" s="127"/>
      <c r="Q174" s="90"/>
      <c r="R174" s="138"/>
      <c r="T174" s="163"/>
      <c r="V174" s="137"/>
    </row>
    <row r="175" spans="1:22" s="3" customFormat="1" ht="18" customHeight="1">
      <c r="A175" s="132"/>
      <c r="B175" s="396" t="s">
        <v>781</v>
      </c>
      <c r="C175" s="490">
        <v>310</v>
      </c>
      <c r="D175" s="341">
        <v>0</v>
      </c>
      <c r="E175" s="504">
        <f t="shared" si="14"/>
        <v>310</v>
      </c>
      <c r="F175" s="411"/>
      <c r="G175" s="164" t="s">
        <v>764</v>
      </c>
      <c r="H175" s="137"/>
      <c r="I175" s="137"/>
      <c r="J175" s="137"/>
      <c r="L175" s="127"/>
      <c r="M175" s="90"/>
      <c r="N175" s="138"/>
      <c r="O175" s="137"/>
      <c r="P175" s="127"/>
      <c r="Q175" s="90"/>
      <c r="R175" s="138"/>
      <c r="T175" s="163"/>
      <c r="V175" s="137"/>
    </row>
    <row r="176" spans="1:22" s="3" customFormat="1" ht="18" customHeight="1" thickBot="1">
      <c r="A176" s="132"/>
      <c r="B176" s="419" t="s">
        <v>782</v>
      </c>
      <c r="C176" s="323">
        <v>100</v>
      </c>
      <c r="D176" s="322">
        <v>20</v>
      </c>
      <c r="E176" s="324">
        <f t="shared" si="14"/>
        <v>120</v>
      </c>
      <c r="F176" s="352"/>
      <c r="G176" s="326" t="s">
        <v>807</v>
      </c>
      <c r="H176" s="137"/>
      <c r="I176" s="137"/>
      <c r="J176" s="137"/>
      <c r="L176" s="127"/>
      <c r="M176" s="90"/>
      <c r="N176" s="138"/>
      <c r="O176" s="137"/>
      <c r="P176" s="127"/>
      <c r="Q176" s="90"/>
      <c r="R176" s="138"/>
      <c r="T176" s="163"/>
      <c r="V176" s="137"/>
    </row>
    <row r="177" spans="1:22" s="3" customFormat="1" ht="18" customHeight="1" thickBot="1">
      <c r="A177" s="122"/>
      <c r="B177" s="261"/>
      <c r="C177" s="501">
        <f>SUM(C159:C176)</f>
        <v>4490</v>
      </c>
      <c r="D177" s="502">
        <f>SUM(D159:D176)</f>
        <v>1170</v>
      </c>
      <c r="E177" s="506">
        <f>SUM(E159:E176)</f>
        <v>5660</v>
      </c>
      <c r="F177" s="336">
        <f>SUM(F159:F176)</f>
        <v>0</v>
      </c>
      <c r="G177" s="224"/>
      <c r="H177" s="137"/>
      <c r="I177" s="137"/>
      <c r="J177" s="137"/>
      <c r="L177" s="127"/>
      <c r="M177" s="90"/>
      <c r="N177" s="138"/>
      <c r="O177" s="137"/>
      <c r="P177" s="127"/>
      <c r="Q177" s="90"/>
      <c r="R177" s="138"/>
      <c r="T177" s="163"/>
      <c r="V177" s="137"/>
    </row>
    <row r="178" spans="1:22" s="3" customFormat="1" ht="18" customHeight="1">
      <c r="A178" s="119"/>
      <c r="B178" s="262" t="s">
        <v>360</v>
      </c>
      <c r="C178" s="337">
        <v>320</v>
      </c>
      <c r="D178" s="375">
        <v>50</v>
      </c>
      <c r="E178" s="362">
        <f t="shared" ref="E178:E186" si="15">C178+D178</f>
        <v>370</v>
      </c>
      <c r="F178" s="133"/>
      <c r="G178" s="134" t="s">
        <v>147</v>
      </c>
      <c r="H178" s="137"/>
      <c r="I178" s="137"/>
      <c r="J178" s="137"/>
      <c r="L178" s="127"/>
      <c r="M178" s="90"/>
      <c r="N178" s="138"/>
      <c r="O178" s="137"/>
      <c r="P178" s="127"/>
      <c r="Q178" s="90"/>
      <c r="R178" s="138"/>
      <c r="T178" s="163"/>
      <c r="V178" s="137"/>
    </row>
    <row r="179" spans="1:22" s="3" customFormat="1" ht="18" customHeight="1">
      <c r="A179" s="142">
        <v>207</v>
      </c>
      <c r="B179" s="263" t="s">
        <v>361</v>
      </c>
      <c r="C179" s="330">
        <v>210</v>
      </c>
      <c r="D179" s="312">
        <v>420</v>
      </c>
      <c r="E179" s="320">
        <f t="shared" si="15"/>
        <v>630</v>
      </c>
      <c r="F179" s="103"/>
      <c r="G179" s="104" t="s">
        <v>148</v>
      </c>
      <c r="H179" s="137"/>
      <c r="I179" s="137"/>
      <c r="J179" s="137"/>
      <c r="L179" s="127"/>
      <c r="M179" s="90"/>
      <c r="N179" s="138"/>
      <c r="O179" s="137"/>
      <c r="P179" s="127"/>
      <c r="Q179" s="90"/>
      <c r="R179" s="138"/>
      <c r="T179" s="163"/>
      <c r="V179" s="137"/>
    </row>
    <row r="180" spans="1:22" s="3" customFormat="1" ht="18" customHeight="1">
      <c r="A180" s="252" t="s">
        <v>689</v>
      </c>
      <c r="B180" s="263" t="s">
        <v>362</v>
      </c>
      <c r="C180" s="330">
        <v>40</v>
      </c>
      <c r="D180" s="312">
        <v>240</v>
      </c>
      <c r="E180" s="320">
        <f t="shared" si="15"/>
        <v>280</v>
      </c>
      <c r="F180" s="103"/>
      <c r="G180" s="104" t="s">
        <v>149</v>
      </c>
      <c r="H180" s="137"/>
      <c r="I180" s="137"/>
      <c r="J180" s="137"/>
      <c r="L180" s="127"/>
      <c r="M180" s="90"/>
      <c r="N180" s="138"/>
      <c r="O180" s="137"/>
      <c r="P180" s="127"/>
      <c r="Q180" s="90"/>
      <c r="R180" s="138"/>
      <c r="T180" s="163"/>
      <c r="V180" s="137"/>
    </row>
    <row r="181" spans="1:22" s="3" customFormat="1" ht="18" customHeight="1">
      <c r="A181" s="121">
        <f>SUM(E178:E187)</f>
        <v>3060</v>
      </c>
      <c r="B181" s="263" t="s">
        <v>363</v>
      </c>
      <c r="C181" s="330">
        <v>170</v>
      </c>
      <c r="D181" s="312">
        <v>40</v>
      </c>
      <c r="E181" s="320">
        <f t="shared" si="15"/>
        <v>210</v>
      </c>
      <c r="F181" s="103"/>
      <c r="G181" s="104" t="s">
        <v>150</v>
      </c>
      <c r="H181" s="137"/>
      <c r="I181" s="137"/>
      <c r="J181" s="137"/>
      <c r="L181" s="127"/>
      <c r="M181" s="90"/>
      <c r="N181" s="138"/>
      <c r="O181" s="137"/>
      <c r="P181" s="127"/>
      <c r="Q181" s="90"/>
      <c r="R181" s="138"/>
      <c r="T181" s="163"/>
      <c r="V181" s="137"/>
    </row>
    <row r="182" spans="1:22" s="3" customFormat="1" ht="18" customHeight="1">
      <c r="A182" s="121"/>
      <c r="B182" s="263" t="s">
        <v>364</v>
      </c>
      <c r="C182" s="330">
        <v>210</v>
      </c>
      <c r="D182" s="312">
        <v>10</v>
      </c>
      <c r="E182" s="320">
        <f t="shared" si="15"/>
        <v>220</v>
      </c>
      <c r="F182" s="103"/>
      <c r="G182" s="104" t="s">
        <v>151</v>
      </c>
      <c r="H182" s="137"/>
      <c r="I182" s="137"/>
      <c r="J182" s="137"/>
      <c r="L182" s="127"/>
      <c r="M182" s="90"/>
      <c r="N182" s="138"/>
      <c r="O182" s="137"/>
      <c r="P182" s="127"/>
      <c r="Q182" s="90"/>
      <c r="R182" s="138"/>
      <c r="T182" s="163"/>
      <c r="V182" s="137"/>
    </row>
    <row r="183" spans="1:22" s="3" customFormat="1" ht="18" customHeight="1">
      <c r="A183" s="121"/>
      <c r="B183" s="263" t="s">
        <v>365</v>
      </c>
      <c r="C183" s="330">
        <v>220</v>
      </c>
      <c r="D183" s="312">
        <v>90</v>
      </c>
      <c r="E183" s="320">
        <f t="shared" si="15"/>
        <v>310</v>
      </c>
      <c r="F183" s="103"/>
      <c r="G183" s="104" t="s">
        <v>152</v>
      </c>
      <c r="H183" s="137"/>
      <c r="I183" s="137"/>
      <c r="J183" s="137"/>
      <c r="L183" s="127"/>
      <c r="M183" s="90"/>
      <c r="N183" s="138"/>
      <c r="O183" s="137"/>
      <c r="P183" s="127"/>
      <c r="Q183" s="90"/>
      <c r="R183" s="138"/>
      <c r="T183" s="163"/>
      <c r="V183" s="137"/>
    </row>
    <row r="184" spans="1:22" s="3" customFormat="1" ht="18" customHeight="1">
      <c r="A184" s="121"/>
      <c r="B184" s="263" t="s">
        <v>366</v>
      </c>
      <c r="C184" s="331">
        <v>360</v>
      </c>
      <c r="D184" s="312">
        <v>30</v>
      </c>
      <c r="E184" s="320">
        <f t="shared" si="15"/>
        <v>390</v>
      </c>
      <c r="F184" s="103"/>
      <c r="G184" s="164" t="s">
        <v>153</v>
      </c>
      <c r="H184" s="137"/>
      <c r="I184" s="137"/>
      <c r="J184" s="137"/>
      <c r="L184" s="127"/>
      <c r="M184" s="90"/>
      <c r="N184" s="138"/>
      <c r="O184" s="137"/>
      <c r="P184" s="127"/>
      <c r="Q184" s="90"/>
      <c r="R184" s="138"/>
      <c r="T184" s="163"/>
      <c r="V184" s="137"/>
    </row>
    <row r="185" spans="1:22" s="3" customFormat="1" ht="18" customHeight="1">
      <c r="A185" s="121"/>
      <c r="B185" s="263" t="s">
        <v>367</v>
      </c>
      <c r="C185" s="331">
        <v>110</v>
      </c>
      <c r="D185" s="332">
        <v>60</v>
      </c>
      <c r="E185" s="364">
        <f t="shared" si="15"/>
        <v>170</v>
      </c>
      <c r="F185" s="135"/>
      <c r="G185" s="164" t="s">
        <v>154</v>
      </c>
      <c r="H185" s="137"/>
      <c r="I185" s="137"/>
      <c r="J185" s="137"/>
      <c r="L185" s="127"/>
      <c r="M185" s="90"/>
      <c r="N185" s="138"/>
      <c r="O185" s="137"/>
      <c r="P185" s="127"/>
      <c r="Q185" s="90"/>
      <c r="R185" s="138"/>
      <c r="T185" s="163"/>
      <c r="V185" s="137"/>
    </row>
    <row r="186" spans="1:22" s="3" customFormat="1" ht="18" customHeight="1">
      <c r="A186" s="121"/>
      <c r="B186" s="263" t="s">
        <v>368</v>
      </c>
      <c r="C186" s="330">
        <v>210</v>
      </c>
      <c r="D186" s="312">
        <v>30</v>
      </c>
      <c r="E186" s="320">
        <f t="shared" si="15"/>
        <v>240</v>
      </c>
      <c r="F186" s="103"/>
      <c r="G186" s="104" t="s">
        <v>155</v>
      </c>
      <c r="H186" s="137"/>
      <c r="I186" s="137"/>
      <c r="J186" s="137"/>
      <c r="L186" s="127"/>
      <c r="M186" s="90"/>
      <c r="N186" s="138"/>
      <c r="O186" s="137"/>
      <c r="P186" s="127"/>
      <c r="Q186" s="90"/>
      <c r="R186" s="138"/>
      <c r="T186" s="163"/>
      <c r="V186" s="137"/>
    </row>
    <row r="187" spans="1:22" s="3" customFormat="1" ht="18" customHeight="1" thickBot="1">
      <c r="A187" s="121"/>
      <c r="B187" s="264" t="s">
        <v>369</v>
      </c>
      <c r="C187" s="330">
        <v>220</v>
      </c>
      <c r="D187" s="312">
        <v>20</v>
      </c>
      <c r="E187" s="320">
        <f>C187+D187</f>
        <v>240</v>
      </c>
      <c r="F187" s="103"/>
      <c r="G187" s="104" t="s">
        <v>732</v>
      </c>
      <c r="H187" s="137"/>
      <c r="I187" s="137"/>
      <c r="J187" s="137"/>
      <c r="L187" s="127"/>
      <c r="M187" s="90"/>
      <c r="N187" s="138"/>
      <c r="O187" s="137"/>
      <c r="P187" s="127"/>
      <c r="Q187" s="90"/>
      <c r="R187" s="138"/>
      <c r="T187" s="163"/>
      <c r="V187" s="137"/>
    </row>
    <row r="188" spans="1:22" s="3" customFormat="1" ht="18" customHeight="1" thickBot="1">
      <c r="A188" s="122"/>
      <c r="B188" s="278"/>
      <c r="C188" s="541">
        <f>SUM(C178:C187)</f>
        <v>2070</v>
      </c>
      <c r="D188" s="541">
        <f>SUM(D178:D187)</f>
        <v>990</v>
      </c>
      <c r="E188" s="351">
        <f>SUM(E178:E187)</f>
        <v>3060</v>
      </c>
      <c r="F188" s="289">
        <f>SUM(F178:F187)</f>
        <v>0</v>
      </c>
      <c r="G188" s="115"/>
      <c r="H188" s="137"/>
      <c r="I188" s="137"/>
      <c r="J188" s="137"/>
      <c r="L188" s="127"/>
      <c r="M188" s="90"/>
      <c r="N188" s="138"/>
      <c r="O188" s="137"/>
      <c r="P188" s="127"/>
      <c r="Q188" s="90"/>
      <c r="R188" s="138"/>
      <c r="T188" s="163"/>
      <c r="V188" s="137"/>
    </row>
    <row r="189" spans="1:22" s="3" customFormat="1" ht="18" customHeight="1">
      <c r="A189" s="119"/>
      <c r="B189" s="262" t="s">
        <v>370</v>
      </c>
      <c r="C189" s="337">
        <v>330</v>
      </c>
      <c r="D189" s="375">
        <v>150</v>
      </c>
      <c r="E189" s="362">
        <f>C189+D189</f>
        <v>480</v>
      </c>
      <c r="F189" s="103"/>
      <c r="G189" s="134" t="s">
        <v>156</v>
      </c>
      <c r="H189" s="137"/>
      <c r="I189" s="137"/>
      <c r="J189" s="137"/>
      <c r="L189" s="127"/>
      <c r="M189" s="90"/>
      <c r="N189" s="138"/>
      <c r="O189" s="137"/>
      <c r="P189" s="127"/>
      <c r="Q189" s="90"/>
      <c r="R189" s="138"/>
      <c r="T189" s="163"/>
      <c r="V189" s="137"/>
    </row>
    <row r="190" spans="1:22" s="3" customFormat="1" ht="18" customHeight="1">
      <c r="A190" s="120">
        <v>208</v>
      </c>
      <c r="B190" s="263" t="s">
        <v>371</v>
      </c>
      <c r="C190" s="330">
        <v>440</v>
      </c>
      <c r="D190" s="487">
        <v>180</v>
      </c>
      <c r="E190" s="488">
        <f t="shared" ref="E190:E197" si="16">C190+D190</f>
        <v>620</v>
      </c>
      <c r="F190" s="103"/>
      <c r="G190" s="104" t="s">
        <v>157</v>
      </c>
      <c r="H190" s="137"/>
      <c r="I190" s="137"/>
      <c r="J190" s="137"/>
      <c r="L190" s="127"/>
      <c r="M190" s="90"/>
      <c r="N190" s="138"/>
      <c r="O190" s="137"/>
      <c r="P190" s="127"/>
      <c r="Q190" s="90"/>
      <c r="R190" s="138"/>
      <c r="T190" s="163"/>
      <c r="V190" s="137"/>
    </row>
    <row r="191" spans="1:22" s="3" customFormat="1" ht="18" customHeight="1">
      <c r="A191" s="252" t="s">
        <v>691</v>
      </c>
      <c r="B191" s="263" t="s">
        <v>372</v>
      </c>
      <c r="C191" s="330">
        <v>360</v>
      </c>
      <c r="D191" s="312">
        <v>190</v>
      </c>
      <c r="E191" s="362">
        <f t="shared" si="16"/>
        <v>550</v>
      </c>
      <c r="F191" s="133"/>
      <c r="G191" s="104" t="s">
        <v>158</v>
      </c>
      <c r="H191" s="137"/>
      <c r="I191" s="137"/>
      <c r="J191" s="137"/>
      <c r="L191" s="127"/>
      <c r="M191" s="90"/>
      <c r="N191" s="138"/>
      <c r="O191" s="137"/>
      <c r="P191" s="127"/>
      <c r="Q191" s="90"/>
      <c r="R191" s="138"/>
      <c r="T191" s="163"/>
      <c r="V191" s="137"/>
    </row>
    <row r="192" spans="1:22" s="3" customFormat="1" ht="18" customHeight="1">
      <c r="A192" s="486">
        <f>SUM(E189:E197)</f>
        <v>3610</v>
      </c>
      <c r="B192" s="263" t="s">
        <v>373</v>
      </c>
      <c r="C192" s="330">
        <v>240</v>
      </c>
      <c r="D192" s="312">
        <v>30</v>
      </c>
      <c r="E192" s="362">
        <f t="shared" si="16"/>
        <v>270</v>
      </c>
      <c r="F192" s="103"/>
      <c r="G192" s="168" t="s">
        <v>852</v>
      </c>
      <c r="H192" s="137"/>
      <c r="I192" s="137"/>
      <c r="J192" s="137"/>
      <c r="L192" s="127"/>
      <c r="M192" s="90"/>
      <c r="N192" s="138"/>
      <c r="O192" s="137"/>
      <c r="P192" s="127"/>
      <c r="Q192" s="90"/>
      <c r="R192" s="138"/>
      <c r="T192" s="163"/>
      <c r="V192" s="137"/>
    </row>
    <row r="193" spans="1:22" s="3" customFormat="1" ht="18" customHeight="1">
      <c r="A193" s="121"/>
      <c r="B193" s="263" t="s">
        <v>374</v>
      </c>
      <c r="C193" s="489">
        <v>440</v>
      </c>
      <c r="D193" s="312">
        <v>0</v>
      </c>
      <c r="E193" s="488">
        <f t="shared" si="16"/>
        <v>440</v>
      </c>
      <c r="F193" s="103"/>
      <c r="G193" s="104" t="s">
        <v>159</v>
      </c>
      <c r="H193" s="137"/>
      <c r="I193" s="137"/>
      <c r="J193" s="137"/>
      <c r="L193" s="127"/>
      <c r="M193" s="90"/>
      <c r="N193" s="138"/>
      <c r="O193" s="137"/>
      <c r="P193" s="127"/>
      <c r="Q193" s="90"/>
      <c r="R193" s="138"/>
      <c r="T193" s="163"/>
      <c r="V193" s="137"/>
    </row>
    <row r="194" spans="1:22" s="3" customFormat="1" ht="18" customHeight="1">
      <c r="A194" s="121"/>
      <c r="B194" s="263" t="s">
        <v>375</v>
      </c>
      <c r="C194" s="330">
        <v>340</v>
      </c>
      <c r="D194" s="312">
        <v>0</v>
      </c>
      <c r="E194" s="362">
        <f t="shared" si="16"/>
        <v>340</v>
      </c>
      <c r="F194" s="135"/>
      <c r="G194" s="104" t="s">
        <v>160</v>
      </c>
      <c r="H194" s="137"/>
      <c r="I194" s="137"/>
      <c r="J194" s="137"/>
      <c r="L194" s="127"/>
      <c r="M194" s="90"/>
      <c r="N194" s="138"/>
      <c r="O194" s="137"/>
      <c r="P194" s="127"/>
      <c r="Q194" s="90"/>
      <c r="R194" s="138"/>
      <c r="T194" s="163"/>
      <c r="V194" s="137"/>
    </row>
    <row r="195" spans="1:22" s="3" customFormat="1" ht="18" customHeight="1">
      <c r="A195" s="121"/>
      <c r="B195" s="267" t="s">
        <v>376</v>
      </c>
      <c r="C195" s="490">
        <v>360</v>
      </c>
      <c r="D195" s="312">
        <v>30</v>
      </c>
      <c r="E195" s="488">
        <f t="shared" si="16"/>
        <v>390</v>
      </c>
      <c r="F195" s="103"/>
      <c r="G195" s="164" t="s">
        <v>161</v>
      </c>
      <c r="H195" s="137"/>
      <c r="I195" s="137"/>
      <c r="J195" s="137"/>
      <c r="L195" s="127"/>
      <c r="M195" s="90"/>
      <c r="N195" s="138"/>
      <c r="O195" s="137"/>
      <c r="P195" s="127"/>
      <c r="Q195" s="90"/>
      <c r="R195" s="138"/>
      <c r="T195" s="163"/>
      <c r="V195" s="137"/>
    </row>
    <row r="196" spans="1:22" s="3" customFormat="1" ht="18" customHeight="1">
      <c r="A196" s="121"/>
      <c r="B196" s="267" t="s">
        <v>133</v>
      </c>
      <c r="C196" s="490">
        <v>210</v>
      </c>
      <c r="D196" s="332">
        <v>0</v>
      </c>
      <c r="E196" s="523">
        <f t="shared" si="16"/>
        <v>210</v>
      </c>
      <c r="F196" s="103"/>
      <c r="G196" s="164" t="s">
        <v>770</v>
      </c>
      <c r="H196" s="137"/>
      <c r="I196" s="137"/>
      <c r="J196" s="137"/>
      <c r="L196" s="127"/>
      <c r="M196" s="90"/>
      <c r="N196" s="138"/>
      <c r="O196" s="137"/>
      <c r="P196" s="127"/>
      <c r="Q196" s="90"/>
      <c r="R196" s="138"/>
      <c r="T196" s="163"/>
      <c r="V196" s="137"/>
    </row>
    <row r="197" spans="1:22" s="3" customFormat="1" ht="18" customHeight="1" thickBot="1">
      <c r="A197" s="121"/>
      <c r="B197" s="419" t="s">
        <v>842</v>
      </c>
      <c r="C197" s="515">
        <v>230</v>
      </c>
      <c r="D197" s="516">
        <v>80</v>
      </c>
      <c r="E197" s="324">
        <f t="shared" si="16"/>
        <v>310</v>
      </c>
      <c r="F197" s="166"/>
      <c r="G197" s="170" t="s">
        <v>853</v>
      </c>
      <c r="H197" s="137"/>
      <c r="I197" s="137"/>
      <c r="J197" s="137"/>
      <c r="L197" s="127"/>
      <c r="M197" s="90"/>
      <c r="N197" s="138"/>
      <c r="O197" s="137"/>
      <c r="P197" s="127"/>
      <c r="Q197" s="90"/>
      <c r="R197" s="138"/>
      <c r="T197" s="163"/>
      <c r="V197" s="137"/>
    </row>
    <row r="198" spans="1:22" s="3" customFormat="1" ht="18" customHeight="1" thickBot="1">
      <c r="A198" s="122"/>
      <c r="B198" s="261"/>
      <c r="C198" s="496">
        <f>SUM(C189:C197)</f>
        <v>2950</v>
      </c>
      <c r="D198" s="496">
        <f>SUM(D189:D197)</f>
        <v>660</v>
      </c>
      <c r="E198" s="532">
        <f>SUM(E189:E197)</f>
        <v>3610</v>
      </c>
      <c r="F198" s="289">
        <f>SUM(F189:F197)</f>
        <v>0</v>
      </c>
      <c r="G198" s="115"/>
      <c r="H198" s="137"/>
      <c r="I198" s="137"/>
      <c r="J198" s="137"/>
      <c r="L198" s="127"/>
      <c r="M198" s="90"/>
      <c r="N198" s="138"/>
      <c r="O198" s="137"/>
      <c r="P198" s="127"/>
      <c r="Q198" s="90"/>
      <c r="R198" s="138"/>
      <c r="T198" s="163"/>
      <c r="V198" s="137"/>
    </row>
    <row r="199" spans="1:22" s="3" customFormat="1" ht="18" customHeight="1">
      <c r="A199" s="121"/>
      <c r="B199" s="394" t="s">
        <v>377</v>
      </c>
      <c r="C199" s="533">
        <v>160</v>
      </c>
      <c r="D199" s="366">
        <v>180</v>
      </c>
      <c r="E199" s="509">
        <f t="shared" ref="E199:E204" si="17">C199+D199</f>
        <v>340</v>
      </c>
      <c r="F199" s="103"/>
      <c r="G199" s="395" t="s">
        <v>750</v>
      </c>
      <c r="H199" s="137"/>
      <c r="I199" s="137"/>
      <c r="J199" s="137"/>
      <c r="L199" s="127"/>
      <c r="M199" s="90"/>
      <c r="N199" s="138"/>
      <c r="O199" s="137"/>
      <c r="P199" s="127"/>
      <c r="Q199" s="90"/>
      <c r="R199" s="138"/>
      <c r="T199" s="163"/>
      <c r="V199" s="137"/>
    </row>
    <row r="200" spans="1:22" s="3" customFormat="1" ht="18" customHeight="1">
      <c r="A200" s="120">
        <v>209</v>
      </c>
      <c r="B200" s="263" t="s">
        <v>378</v>
      </c>
      <c r="C200" s="489">
        <v>310</v>
      </c>
      <c r="D200" s="258">
        <v>0</v>
      </c>
      <c r="E200" s="493">
        <f t="shared" si="17"/>
        <v>310</v>
      </c>
      <c r="F200" s="103"/>
      <c r="G200" s="441" t="s">
        <v>854</v>
      </c>
      <c r="H200" s="137"/>
      <c r="I200" s="137"/>
      <c r="J200" s="137"/>
      <c r="L200" s="127"/>
      <c r="M200" s="90"/>
      <c r="N200" s="138"/>
      <c r="O200" s="137"/>
      <c r="P200" s="127"/>
      <c r="Q200" s="90"/>
      <c r="R200" s="138"/>
      <c r="T200" s="163"/>
      <c r="V200" s="137"/>
    </row>
    <row r="201" spans="1:22" s="3" customFormat="1" ht="18" customHeight="1">
      <c r="A201" s="255" t="s">
        <v>162</v>
      </c>
      <c r="B201" s="263" t="s">
        <v>379</v>
      </c>
      <c r="C201" s="330">
        <v>90</v>
      </c>
      <c r="D201" s="258">
        <v>0</v>
      </c>
      <c r="E201" s="320">
        <f t="shared" si="17"/>
        <v>90</v>
      </c>
      <c r="F201" s="103"/>
      <c r="G201" s="183" t="s">
        <v>5</v>
      </c>
      <c r="H201" s="137"/>
      <c r="I201" s="137"/>
      <c r="J201" s="137"/>
      <c r="L201" s="127"/>
      <c r="M201" s="90"/>
      <c r="N201" s="138"/>
      <c r="O201" s="137"/>
      <c r="P201" s="127"/>
      <c r="Q201" s="90"/>
      <c r="R201" s="138"/>
      <c r="T201" s="163"/>
      <c r="V201" s="137"/>
    </row>
    <row r="202" spans="1:22" s="3" customFormat="1" ht="18" customHeight="1">
      <c r="A202" s="486">
        <f>SUM(E199:E214)</f>
        <v>4410</v>
      </c>
      <c r="B202" s="263" t="s">
        <v>380</v>
      </c>
      <c r="C202" s="330">
        <v>170</v>
      </c>
      <c r="D202" s="258">
        <v>20</v>
      </c>
      <c r="E202" s="320">
        <f t="shared" si="17"/>
        <v>190</v>
      </c>
      <c r="F202" s="135"/>
      <c r="G202" s="183" t="s">
        <v>163</v>
      </c>
      <c r="H202" s="137"/>
      <c r="I202" s="137"/>
      <c r="J202" s="137"/>
      <c r="L202" s="127"/>
      <c r="M202" s="90"/>
      <c r="N202" s="138"/>
      <c r="O202" s="137"/>
      <c r="P202" s="127"/>
      <c r="Q202" s="90"/>
      <c r="R202" s="138"/>
      <c r="T202" s="163"/>
      <c r="V202" s="137"/>
    </row>
    <row r="203" spans="1:22" s="3" customFormat="1" ht="18" customHeight="1">
      <c r="A203" s="121"/>
      <c r="B203" s="272" t="s">
        <v>381</v>
      </c>
      <c r="C203" s="330">
        <v>340</v>
      </c>
      <c r="D203" s="258">
        <v>10</v>
      </c>
      <c r="E203" s="472">
        <f t="shared" si="17"/>
        <v>350</v>
      </c>
      <c r="F203" s="135"/>
      <c r="G203" s="184" t="s">
        <v>164</v>
      </c>
      <c r="H203" s="137"/>
      <c r="I203" s="137"/>
      <c r="J203" s="137"/>
      <c r="L203" s="127"/>
      <c r="M203" s="90"/>
      <c r="N203" s="138"/>
      <c r="O203" s="137"/>
      <c r="P203" s="127"/>
      <c r="Q203" s="90"/>
      <c r="R203" s="138"/>
      <c r="T203" s="163"/>
      <c r="V203" s="137"/>
    </row>
    <row r="204" spans="1:22" s="3" customFormat="1" ht="18" customHeight="1">
      <c r="A204" s="121"/>
      <c r="B204" s="267" t="s">
        <v>382</v>
      </c>
      <c r="C204" s="308">
        <v>190</v>
      </c>
      <c r="D204" s="341">
        <v>20</v>
      </c>
      <c r="E204" s="451">
        <f t="shared" si="17"/>
        <v>210</v>
      </c>
      <c r="F204" s="230"/>
      <c r="G204" s="185" t="s">
        <v>733</v>
      </c>
      <c r="H204" s="137"/>
      <c r="I204" s="137"/>
      <c r="J204" s="137"/>
      <c r="L204" s="127"/>
      <c r="M204" s="90"/>
      <c r="N204" s="138"/>
      <c r="O204" s="137"/>
      <c r="P204" s="127"/>
      <c r="Q204" s="90"/>
      <c r="R204" s="138"/>
      <c r="T204" s="163"/>
      <c r="V204" s="137"/>
    </row>
    <row r="205" spans="1:22" s="3" customFormat="1" ht="18" customHeight="1">
      <c r="A205" s="121"/>
      <c r="B205" s="263" t="s">
        <v>383</v>
      </c>
      <c r="C205" s="330">
        <v>280</v>
      </c>
      <c r="D205" s="258">
        <v>20</v>
      </c>
      <c r="E205" s="320">
        <f t="shared" ref="E205:E212" si="18">C205+D205</f>
        <v>300</v>
      </c>
      <c r="F205" s="103"/>
      <c r="G205" s="183" t="s">
        <v>165</v>
      </c>
      <c r="H205" s="137"/>
      <c r="I205" s="137"/>
      <c r="J205" s="137"/>
      <c r="L205" s="127"/>
      <c r="M205" s="90"/>
      <c r="N205" s="138"/>
      <c r="O205" s="137"/>
      <c r="P205" s="127"/>
      <c r="Q205" s="90"/>
      <c r="R205" s="138"/>
      <c r="T205" s="163"/>
      <c r="V205" s="137"/>
    </row>
    <row r="206" spans="1:22" s="3" customFormat="1" ht="18" customHeight="1">
      <c r="A206" s="121"/>
      <c r="B206" s="263" t="s">
        <v>384</v>
      </c>
      <c r="C206" s="490">
        <v>180</v>
      </c>
      <c r="D206" s="285">
        <v>0</v>
      </c>
      <c r="E206" s="493">
        <f t="shared" si="18"/>
        <v>180</v>
      </c>
      <c r="F206" s="135"/>
      <c r="G206" s="185" t="s">
        <v>166</v>
      </c>
      <c r="H206" s="137"/>
      <c r="I206" s="137"/>
      <c r="J206" s="137"/>
      <c r="L206" s="127"/>
      <c r="M206" s="90"/>
      <c r="N206" s="138"/>
      <c r="O206" s="137"/>
      <c r="P206" s="127"/>
      <c r="Q206" s="90"/>
      <c r="R206" s="138"/>
      <c r="T206" s="163"/>
      <c r="V206" s="137"/>
    </row>
    <row r="207" spans="1:22" s="3" customFormat="1" ht="18" customHeight="1">
      <c r="A207" s="121"/>
      <c r="B207" s="263" t="s">
        <v>385</v>
      </c>
      <c r="C207" s="331">
        <v>340</v>
      </c>
      <c r="D207" s="285">
        <v>0</v>
      </c>
      <c r="E207" s="320">
        <f t="shared" si="18"/>
        <v>340</v>
      </c>
      <c r="F207" s="135"/>
      <c r="G207" s="185" t="s">
        <v>167</v>
      </c>
      <c r="H207" s="137"/>
      <c r="I207" s="137"/>
      <c r="J207" s="137"/>
      <c r="L207" s="127"/>
      <c r="M207" s="90"/>
      <c r="N207" s="138"/>
      <c r="O207" s="137"/>
      <c r="P207" s="127"/>
      <c r="Q207" s="90"/>
      <c r="R207" s="138"/>
      <c r="T207" s="163"/>
      <c r="V207" s="137"/>
    </row>
    <row r="208" spans="1:22" s="3" customFormat="1" ht="18" customHeight="1">
      <c r="A208" s="121"/>
      <c r="B208" s="263" t="s">
        <v>386</v>
      </c>
      <c r="C208" s="331">
        <v>220</v>
      </c>
      <c r="D208" s="332">
        <v>10</v>
      </c>
      <c r="E208" s="320">
        <f t="shared" si="18"/>
        <v>230</v>
      </c>
      <c r="F208" s="103"/>
      <c r="G208" s="183" t="s">
        <v>168</v>
      </c>
      <c r="H208" s="137"/>
      <c r="I208" s="137"/>
      <c r="J208" s="137"/>
      <c r="L208" s="127"/>
      <c r="M208" s="90"/>
      <c r="N208" s="138"/>
      <c r="O208" s="137"/>
      <c r="P208" s="127"/>
      <c r="Q208" s="90"/>
      <c r="R208" s="138"/>
      <c r="T208" s="163"/>
      <c r="V208" s="137"/>
    </row>
    <row r="209" spans="1:22" s="3" customFormat="1" ht="18" customHeight="1">
      <c r="A209" s="121"/>
      <c r="B209" s="263" t="s">
        <v>387</v>
      </c>
      <c r="C209" s="331">
        <v>530</v>
      </c>
      <c r="D209" s="332">
        <v>40</v>
      </c>
      <c r="E209" s="320">
        <f t="shared" si="18"/>
        <v>570</v>
      </c>
      <c r="F209" s="103"/>
      <c r="G209" s="183" t="s">
        <v>169</v>
      </c>
      <c r="H209" s="137"/>
      <c r="I209" s="137"/>
      <c r="J209" s="137"/>
      <c r="L209" s="127"/>
      <c r="M209" s="90"/>
      <c r="N209" s="138"/>
      <c r="O209" s="137"/>
      <c r="P209" s="127"/>
      <c r="Q209" s="90"/>
      <c r="R209" s="138"/>
      <c r="T209" s="163"/>
      <c r="V209" s="137"/>
    </row>
    <row r="210" spans="1:22" s="3" customFormat="1" ht="18" customHeight="1">
      <c r="A210" s="121"/>
      <c r="B210" s="263" t="s">
        <v>388</v>
      </c>
      <c r="C210" s="302">
        <v>260</v>
      </c>
      <c r="D210" s="312">
        <v>30</v>
      </c>
      <c r="E210" s="320">
        <f t="shared" si="18"/>
        <v>290</v>
      </c>
      <c r="F210" s="103"/>
      <c r="G210" s="183" t="s">
        <v>170</v>
      </c>
      <c r="H210" s="137"/>
      <c r="I210" s="137"/>
      <c r="J210" s="137"/>
      <c r="L210" s="127"/>
      <c r="M210" s="90"/>
      <c r="N210" s="138"/>
      <c r="O210" s="137"/>
      <c r="P210" s="127"/>
      <c r="Q210" s="90"/>
      <c r="R210" s="138"/>
      <c r="T210" s="163"/>
      <c r="V210" s="137"/>
    </row>
    <row r="211" spans="1:22" s="3" customFormat="1" ht="18" customHeight="1">
      <c r="A211" s="121"/>
      <c r="B211" s="263" t="s">
        <v>389</v>
      </c>
      <c r="C211" s="302">
        <v>220</v>
      </c>
      <c r="D211" s="342">
        <v>10</v>
      </c>
      <c r="E211" s="320">
        <f t="shared" si="18"/>
        <v>230</v>
      </c>
      <c r="F211" s="103"/>
      <c r="G211" s="183" t="s">
        <v>171</v>
      </c>
      <c r="H211" s="137"/>
      <c r="I211" s="137"/>
      <c r="J211" s="137"/>
      <c r="L211" s="127"/>
      <c r="M211" s="90"/>
      <c r="N211" s="138"/>
      <c r="O211" s="137"/>
      <c r="P211" s="127"/>
      <c r="Q211" s="90"/>
      <c r="R211" s="138"/>
      <c r="T211" s="163"/>
      <c r="V211" s="137"/>
    </row>
    <row r="212" spans="1:22" s="3" customFormat="1" ht="18" customHeight="1">
      <c r="A212" s="121"/>
      <c r="B212" s="267" t="s">
        <v>743</v>
      </c>
      <c r="C212" s="343">
        <v>150</v>
      </c>
      <c r="D212" s="284">
        <v>0</v>
      </c>
      <c r="E212" s="364">
        <f t="shared" si="18"/>
        <v>150</v>
      </c>
      <c r="F212" s="135"/>
      <c r="G212" s="183" t="s">
        <v>547</v>
      </c>
      <c r="H212" s="137"/>
      <c r="I212" s="137"/>
      <c r="J212" s="137"/>
      <c r="L212" s="127"/>
      <c r="M212" s="90"/>
      <c r="N212" s="138"/>
      <c r="O212" s="137"/>
      <c r="P212" s="127"/>
      <c r="Q212" s="90"/>
      <c r="R212" s="138"/>
      <c r="T212" s="163"/>
      <c r="V212" s="137"/>
    </row>
    <row r="213" spans="1:22" s="3" customFormat="1" ht="18" customHeight="1">
      <c r="A213" s="121"/>
      <c r="B213" s="440" t="s">
        <v>744</v>
      </c>
      <c r="C213" s="542">
        <v>190</v>
      </c>
      <c r="D213" s="543">
        <v>130</v>
      </c>
      <c r="E213" s="364">
        <f>C213+D213</f>
        <v>320</v>
      </c>
      <c r="F213" s="135"/>
      <c r="G213" s="185" t="s">
        <v>751</v>
      </c>
      <c r="H213" s="137"/>
      <c r="I213" s="137"/>
      <c r="J213" s="137"/>
      <c r="L213" s="127"/>
      <c r="M213" s="90"/>
      <c r="N213" s="138"/>
      <c r="O213" s="137"/>
      <c r="P213" s="127"/>
      <c r="Q213" s="90"/>
      <c r="R213" s="138"/>
      <c r="T213" s="163"/>
      <c r="V213" s="137"/>
    </row>
    <row r="214" spans="1:22" s="3" customFormat="1" ht="18" customHeight="1" thickBot="1">
      <c r="A214" s="121"/>
      <c r="B214" s="454" t="s">
        <v>843</v>
      </c>
      <c r="C214" s="323">
        <v>270</v>
      </c>
      <c r="D214" s="322">
        <v>40</v>
      </c>
      <c r="E214" s="324">
        <f>C214+D214</f>
        <v>310</v>
      </c>
      <c r="F214" s="136"/>
      <c r="G214" s="444" t="s">
        <v>855</v>
      </c>
      <c r="H214" s="137"/>
      <c r="I214" s="137"/>
      <c r="J214" s="137"/>
      <c r="L214" s="127"/>
      <c r="M214" s="90"/>
      <c r="N214" s="138"/>
      <c r="O214" s="137"/>
      <c r="P214" s="127"/>
      <c r="Q214" s="90"/>
      <c r="R214" s="138"/>
      <c r="T214" s="163"/>
      <c r="V214" s="137"/>
    </row>
    <row r="215" spans="1:22" s="3" customFormat="1" ht="18" customHeight="1" thickBot="1">
      <c r="A215" s="121"/>
      <c r="B215" s="279"/>
      <c r="C215" s="501">
        <f>SUM(C199:C214)</f>
        <v>3900</v>
      </c>
      <c r="D215" s="449">
        <f>SUM(D199:D214)</f>
        <v>510</v>
      </c>
      <c r="E215" s="506">
        <f>SUM(E199:E214)</f>
        <v>4410</v>
      </c>
      <c r="F215" s="336">
        <f>SUM(F199:F214)</f>
        <v>0</v>
      </c>
      <c r="G215" s="186"/>
      <c r="H215" s="137"/>
      <c r="I215" s="137"/>
      <c r="J215" s="137"/>
      <c r="L215" s="127"/>
      <c r="M215" s="90"/>
      <c r="N215" s="138"/>
      <c r="O215" s="137"/>
      <c r="P215" s="127"/>
      <c r="Q215" s="90"/>
      <c r="R215" s="138"/>
      <c r="T215" s="163"/>
      <c r="V215" s="137"/>
    </row>
    <row r="216" spans="1:22" s="3" customFormat="1" ht="21.75" customHeight="1">
      <c r="A216" s="238"/>
      <c r="B216" s="262" t="s">
        <v>390</v>
      </c>
      <c r="C216" s="534">
        <v>260</v>
      </c>
      <c r="D216" s="535">
        <v>20</v>
      </c>
      <c r="E216" s="536">
        <f>C216+D216</f>
        <v>280</v>
      </c>
      <c r="F216" s="187"/>
      <c r="G216" s="134" t="s">
        <v>172</v>
      </c>
      <c r="H216" s="137"/>
      <c r="I216" s="137"/>
      <c r="J216" s="137"/>
      <c r="L216" s="127"/>
      <c r="M216" s="90"/>
      <c r="N216" s="138"/>
      <c r="O216" s="137"/>
      <c r="P216" s="127"/>
      <c r="Q216" s="90"/>
      <c r="R216" s="138"/>
      <c r="T216" s="163"/>
      <c r="V216" s="137"/>
    </row>
    <row r="217" spans="1:22" s="3" customFormat="1" ht="18" customHeight="1">
      <c r="A217" s="120">
        <v>210</v>
      </c>
      <c r="B217" s="263" t="s">
        <v>391</v>
      </c>
      <c r="C217" s="348">
        <v>100</v>
      </c>
      <c r="D217" s="376">
        <v>0</v>
      </c>
      <c r="E217" s="453">
        <f>C217+D217</f>
        <v>100</v>
      </c>
      <c r="F217" s="188"/>
      <c r="G217" s="104" t="s">
        <v>142</v>
      </c>
      <c r="H217" s="137"/>
      <c r="I217" s="137"/>
      <c r="J217" s="137"/>
      <c r="L217" s="127"/>
      <c r="M217" s="90"/>
      <c r="N217" s="138"/>
      <c r="O217" s="137"/>
      <c r="P217" s="127"/>
      <c r="Q217" s="90"/>
      <c r="R217" s="138"/>
      <c r="T217" s="163"/>
      <c r="V217" s="137"/>
    </row>
    <row r="218" spans="1:22" s="113" customFormat="1" ht="18" customHeight="1" thickBot="1">
      <c r="A218" s="256" t="s">
        <v>693</v>
      </c>
      <c r="B218" s="273" t="s">
        <v>392</v>
      </c>
      <c r="C218" s="348">
        <v>230</v>
      </c>
      <c r="D218" s="376">
        <v>20</v>
      </c>
      <c r="E218" s="453">
        <f>C218+D218</f>
        <v>250</v>
      </c>
      <c r="F218" s="188"/>
      <c r="G218" s="182" t="s">
        <v>143</v>
      </c>
      <c r="H218" s="196"/>
      <c r="I218" s="196"/>
      <c r="J218" s="196"/>
      <c r="L218" s="152"/>
      <c r="M218" s="197"/>
      <c r="N218" s="198"/>
      <c r="O218" s="196"/>
      <c r="P218" s="152"/>
      <c r="Q218" s="197"/>
      <c r="R218" s="198"/>
      <c r="T218" s="199"/>
      <c r="V218" s="196"/>
    </row>
    <row r="219" spans="1:22" s="3" customFormat="1" ht="18" customHeight="1" thickBot="1">
      <c r="A219" s="544">
        <f>SUM(E216:E218)</f>
        <v>630</v>
      </c>
      <c r="B219" s="269"/>
      <c r="C219" s="545">
        <f>SUM(C216:C218)</f>
        <v>590</v>
      </c>
      <c r="D219" s="528">
        <f>SUM(D216:D218)</f>
        <v>40</v>
      </c>
      <c r="E219" s="495">
        <f>SUM(E216:E218)</f>
        <v>630</v>
      </c>
      <c r="F219" s="289">
        <f>SUM(F216:F218)</f>
        <v>0</v>
      </c>
      <c r="G219" s="186"/>
      <c r="H219" s="137"/>
      <c r="I219" s="137"/>
      <c r="J219" s="137"/>
      <c r="L219" s="127"/>
      <c r="M219" s="90"/>
      <c r="N219" s="138"/>
      <c r="O219" s="137"/>
      <c r="P219" s="127"/>
      <c r="Q219" s="90"/>
      <c r="R219" s="138"/>
      <c r="T219" s="163"/>
      <c r="V219" s="137"/>
    </row>
    <row r="220" spans="1:22" s="113" customFormat="1" ht="18" customHeight="1">
      <c r="A220" s="240"/>
      <c r="B220" s="277"/>
      <c r="C220" s="144"/>
      <c r="D220" s="144"/>
      <c r="E220" s="189"/>
      <c r="F220" s="190"/>
      <c r="G220" s="191"/>
      <c r="H220" s="196"/>
      <c r="I220" s="196"/>
      <c r="J220" s="196"/>
      <c r="L220" s="152"/>
      <c r="M220" s="197"/>
      <c r="N220" s="198"/>
      <c r="O220" s="196"/>
      <c r="P220" s="152"/>
      <c r="Q220" s="197"/>
      <c r="R220" s="198"/>
      <c r="T220" s="199"/>
      <c r="V220" s="196"/>
    </row>
    <row r="221" spans="1:22" s="3" customFormat="1" ht="18" customHeight="1" thickBot="1">
      <c r="A221" s="232" t="s">
        <v>653</v>
      </c>
      <c r="B221" s="260"/>
      <c r="C221" s="91"/>
      <c r="D221" s="91"/>
      <c r="E221" s="92"/>
      <c r="F221" s="234"/>
      <c r="G221" s="137"/>
      <c r="H221" s="137"/>
      <c r="I221" s="137"/>
      <c r="J221" s="137"/>
      <c r="L221" s="127"/>
      <c r="M221" s="90"/>
      <c r="N221" s="138"/>
      <c r="O221" s="137"/>
      <c r="P221" s="127"/>
      <c r="Q221" s="90"/>
      <c r="R221" s="138"/>
      <c r="T221" s="163"/>
      <c r="V221" s="137"/>
    </row>
    <row r="222" spans="1:22" s="113" customFormat="1" ht="18" customHeight="1" thickBot="1">
      <c r="A222" s="200"/>
      <c r="B222" s="280" t="s">
        <v>20</v>
      </c>
      <c r="C222" s="192" t="s">
        <v>173</v>
      </c>
      <c r="D222" s="193" t="s">
        <v>662</v>
      </c>
      <c r="E222" s="194" t="s">
        <v>21</v>
      </c>
      <c r="F222" s="288" t="s">
        <v>22</v>
      </c>
      <c r="G222" s="141" t="s">
        <v>23</v>
      </c>
      <c r="H222" s="196"/>
      <c r="I222" s="196"/>
      <c r="J222" s="196"/>
      <c r="L222" s="152"/>
      <c r="M222" s="197"/>
      <c r="N222" s="198"/>
      <c r="O222" s="196"/>
      <c r="P222" s="152"/>
      <c r="Q222" s="197"/>
      <c r="R222" s="198"/>
      <c r="T222" s="199"/>
      <c r="V222" s="196"/>
    </row>
    <row r="223" spans="1:22" s="3" customFormat="1" ht="18" customHeight="1">
      <c r="A223" s="119"/>
      <c r="B223" s="268" t="s">
        <v>393</v>
      </c>
      <c r="C223" s="378">
        <v>20</v>
      </c>
      <c r="D223" s="478">
        <v>680</v>
      </c>
      <c r="E223" s="344">
        <f t="shared" ref="E223:E241" si="19">C223+D223</f>
        <v>700</v>
      </c>
      <c r="F223" s="103"/>
      <c r="G223" s="195" t="s">
        <v>174</v>
      </c>
      <c r="H223" s="137"/>
      <c r="I223" s="137"/>
      <c r="J223" s="137"/>
      <c r="L223" s="127"/>
      <c r="M223" s="90"/>
      <c r="N223" s="138"/>
      <c r="O223" s="137"/>
      <c r="P223" s="127"/>
      <c r="Q223" s="90"/>
      <c r="R223" s="138"/>
      <c r="T223" s="163"/>
      <c r="V223" s="137"/>
    </row>
    <row r="224" spans="1:22" s="3" customFormat="1" ht="18" customHeight="1">
      <c r="A224" s="120">
        <v>301</v>
      </c>
      <c r="B224" s="263" t="s">
        <v>394</v>
      </c>
      <c r="C224" s="302">
        <v>90</v>
      </c>
      <c r="D224" s="342">
        <v>430</v>
      </c>
      <c r="E224" s="320">
        <f t="shared" si="19"/>
        <v>520</v>
      </c>
      <c r="F224" s="103"/>
      <c r="G224" s="104" t="s">
        <v>175</v>
      </c>
      <c r="H224" s="137"/>
      <c r="I224" s="137"/>
      <c r="J224" s="137"/>
      <c r="L224" s="127"/>
      <c r="M224" s="90"/>
      <c r="N224" s="138"/>
      <c r="O224" s="137"/>
      <c r="P224" s="127"/>
      <c r="Q224" s="90"/>
      <c r="R224" s="138"/>
      <c r="T224" s="163"/>
      <c r="V224" s="137"/>
    </row>
    <row r="225" spans="1:22" s="3" customFormat="1" ht="18" customHeight="1">
      <c r="A225" s="255" t="s">
        <v>695</v>
      </c>
      <c r="B225" s="310" t="s">
        <v>395</v>
      </c>
      <c r="C225" s="302">
        <v>150</v>
      </c>
      <c r="D225" s="342">
        <v>180</v>
      </c>
      <c r="E225" s="320">
        <f t="shared" si="19"/>
        <v>330</v>
      </c>
      <c r="F225" s="103"/>
      <c r="G225" s="291" t="s">
        <v>809</v>
      </c>
      <c r="H225" s="137"/>
      <c r="I225" s="137"/>
      <c r="J225" s="137"/>
      <c r="L225" s="127"/>
      <c r="M225" s="90"/>
      <c r="N225" s="138"/>
      <c r="O225" s="137"/>
      <c r="P225" s="127"/>
      <c r="Q225" s="90"/>
      <c r="R225" s="138"/>
      <c r="T225" s="163"/>
      <c r="V225" s="137"/>
    </row>
    <row r="226" spans="1:22" s="3" customFormat="1" ht="18" customHeight="1">
      <c r="A226" s="121">
        <f>SUM(E223:E241)</f>
        <v>7410</v>
      </c>
      <c r="B226" s="266" t="s">
        <v>396</v>
      </c>
      <c r="C226" s="302">
        <v>360</v>
      </c>
      <c r="D226" s="342">
        <v>170</v>
      </c>
      <c r="E226" s="320">
        <f t="shared" si="19"/>
        <v>530</v>
      </c>
      <c r="F226" s="103"/>
      <c r="G226" s="104" t="s">
        <v>831</v>
      </c>
      <c r="H226" s="137"/>
      <c r="I226" s="137"/>
      <c r="J226" s="137"/>
      <c r="L226" s="127"/>
      <c r="M226" s="90"/>
      <c r="N226" s="138"/>
      <c r="O226" s="137"/>
      <c r="P226" s="127"/>
      <c r="Q226" s="90"/>
      <c r="R226" s="138"/>
      <c r="T226" s="163"/>
      <c r="V226" s="137"/>
    </row>
    <row r="227" spans="1:22" s="3" customFormat="1" ht="18" customHeight="1">
      <c r="A227" s="121"/>
      <c r="B227" s="310" t="s">
        <v>397</v>
      </c>
      <c r="C227" s="507">
        <v>150</v>
      </c>
      <c r="D227" s="342">
        <v>220</v>
      </c>
      <c r="E227" s="493">
        <f t="shared" si="19"/>
        <v>370</v>
      </c>
      <c r="F227" s="103"/>
      <c r="G227" s="180" t="s">
        <v>860</v>
      </c>
      <c r="H227" s="137"/>
      <c r="I227" s="137"/>
      <c r="J227" s="137"/>
      <c r="L227" s="127"/>
      <c r="M227" s="90"/>
      <c r="N227" s="138"/>
      <c r="O227" s="137"/>
      <c r="P227" s="127"/>
      <c r="Q227" s="90"/>
      <c r="R227" s="138"/>
      <c r="T227" s="163"/>
      <c r="V227" s="137"/>
    </row>
    <row r="228" spans="1:22" s="3" customFormat="1" ht="18" customHeight="1">
      <c r="A228" s="121"/>
      <c r="B228" s="310" t="s">
        <v>398</v>
      </c>
      <c r="C228" s="302">
        <v>260</v>
      </c>
      <c r="D228" s="546">
        <v>180</v>
      </c>
      <c r="E228" s="493">
        <f t="shared" si="19"/>
        <v>440</v>
      </c>
      <c r="F228" s="103"/>
      <c r="G228" s="104" t="s">
        <v>832</v>
      </c>
      <c r="H228" s="137"/>
      <c r="I228" s="137"/>
      <c r="J228" s="137"/>
      <c r="L228" s="127"/>
      <c r="M228" s="90"/>
      <c r="N228" s="138"/>
      <c r="O228" s="137"/>
      <c r="P228" s="127"/>
      <c r="Q228" s="90"/>
      <c r="R228" s="138"/>
      <c r="T228" s="163"/>
      <c r="V228" s="137"/>
    </row>
    <row r="229" spans="1:22" s="3" customFormat="1" ht="18" customHeight="1">
      <c r="A229" s="121"/>
      <c r="B229" s="310" t="s">
        <v>399</v>
      </c>
      <c r="C229" s="302">
        <v>180</v>
      </c>
      <c r="D229" s="342">
        <v>220</v>
      </c>
      <c r="E229" s="320">
        <f t="shared" si="19"/>
        <v>400</v>
      </c>
      <c r="F229" s="103"/>
      <c r="G229" s="291" t="s">
        <v>810</v>
      </c>
      <c r="H229" s="137"/>
      <c r="I229" s="137"/>
      <c r="J229" s="137"/>
      <c r="L229" s="127"/>
      <c r="M229" s="90"/>
      <c r="N229" s="138"/>
      <c r="O229" s="137"/>
      <c r="P229" s="127"/>
      <c r="Q229" s="90"/>
      <c r="R229" s="138"/>
      <c r="T229" s="163"/>
      <c r="V229" s="137"/>
    </row>
    <row r="230" spans="1:22" s="3" customFormat="1" ht="18" customHeight="1">
      <c r="A230" s="121"/>
      <c r="B230" s="266" t="s">
        <v>400</v>
      </c>
      <c r="C230" s="302">
        <v>400</v>
      </c>
      <c r="D230" s="342">
        <v>0</v>
      </c>
      <c r="E230" s="320">
        <f t="shared" si="19"/>
        <v>400</v>
      </c>
      <c r="F230" s="135"/>
      <c r="G230" s="104" t="s">
        <v>176</v>
      </c>
      <c r="H230" s="137"/>
      <c r="I230" s="137"/>
      <c r="J230" s="137"/>
      <c r="L230" s="127"/>
      <c r="M230" s="90"/>
      <c r="N230" s="138"/>
      <c r="O230" s="137"/>
      <c r="P230" s="127"/>
      <c r="Q230" s="90"/>
      <c r="R230" s="138"/>
      <c r="T230" s="163"/>
      <c r="V230" s="137"/>
    </row>
    <row r="231" spans="1:22" s="3" customFormat="1" ht="18" customHeight="1">
      <c r="A231" s="121"/>
      <c r="B231" s="266" t="s">
        <v>401</v>
      </c>
      <c r="C231" s="343">
        <v>130</v>
      </c>
      <c r="D231" s="345">
        <v>10</v>
      </c>
      <c r="E231" s="320">
        <f t="shared" si="19"/>
        <v>140</v>
      </c>
      <c r="F231" s="103"/>
      <c r="G231" s="164" t="s">
        <v>177</v>
      </c>
      <c r="H231" s="137"/>
      <c r="I231" s="137"/>
      <c r="J231" s="137"/>
      <c r="L231" s="127"/>
      <c r="M231" s="90"/>
      <c r="N231" s="138"/>
      <c r="O231" s="137"/>
      <c r="P231" s="127"/>
      <c r="Q231" s="90"/>
      <c r="R231" s="138"/>
      <c r="T231" s="163"/>
      <c r="V231" s="137"/>
    </row>
    <row r="232" spans="1:22" s="3" customFormat="1" ht="18" customHeight="1">
      <c r="A232" s="121"/>
      <c r="B232" s="266" t="s">
        <v>402</v>
      </c>
      <c r="C232" s="302">
        <v>280</v>
      </c>
      <c r="D232" s="546">
        <v>0</v>
      </c>
      <c r="E232" s="493">
        <f t="shared" si="19"/>
        <v>280</v>
      </c>
      <c r="F232" s="103"/>
      <c r="G232" s="104" t="s">
        <v>178</v>
      </c>
      <c r="H232" s="137"/>
      <c r="I232" s="137"/>
      <c r="J232" s="137"/>
      <c r="L232" s="127"/>
      <c r="M232" s="90"/>
      <c r="N232" s="138"/>
      <c r="O232" s="137"/>
      <c r="P232" s="127"/>
      <c r="Q232" s="90"/>
      <c r="R232" s="138"/>
      <c r="T232" s="163"/>
      <c r="V232" s="137"/>
    </row>
    <row r="233" spans="1:22" s="3" customFormat="1" ht="18" customHeight="1">
      <c r="A233" s="121"/>
      <c r="B233" s="266" t="s">
        <v>403</v>
      </c>
      <c r="C233" s="302">
        <v>120</v>
      </c>
      <c r="D233" s="342">
        <v>280</v>
      </c>
      <c r="E233" s="320">
        <f t="shared" si="19"/>
        <v>400</v>
      </c>
      <c r="F233" s="103"/>
      <c r="G233" s="104" t="s">
        <v>179</v>
      </c>
      <c r="H233" s="137"/>
      <c r="I233" s="137"/>
      <c r="J233" s="137"/>
      <c r="L233" s="127"/>
      <c r="M233" s="90"/>
      <c r="N233" s="138"/>
      <c r="O233" s="137"/>
      <c r="P233" s="127"/>
      <c r="Q233" s="90"/>
      <c r="R233" s="138"/>
      <c r="T233" s="163"/>
      <c r="V233" s="137"/>
    </row>
    <row r="234" spans="1:22" s="3" customFormat="1" ht="18" customHeight="1">
      <c r="A234" s="121"/>
      <c r="B234" s="266" t="s">
        <v>404</v>
      </c>
      <c r="C234" s="302">
        <v>130</v>
      </c>
      <c r="D234" s="342">
        <v>240</v>
      </c>
      <c r="E234" s="320">
        <f t="shared" si="19"/>
        <v>370</v>
      </c>
      <c r="F234" s="103"/>
      <c r="G234" s="104" t="s">
        <v>180</v>
      </c>
      <c r="H234" s="137"/>
      <c r="I234" s="137"/>
      <c r="J234" s="137"/>
      <c r="L234" s="127"/>
      <c r="M234" s="90"/>
      <c r="N234" s="138"/>
      <c r="O234" s="137"/>
      <c r="P234" s="127"/>
      <c r="Q234" s="90"/>
      <c r="R234" s="138"/>
      <c r="T234" s="163"/>
      <c r="V234" s="137"/>
    </row>
    <row r="235" spans="1:22" s="3" customFormat="1" ht="18" customHeight="1">
      <c r="A235" s="121"/>
      <c r="B235" s="266" t="s">
        <v>405</v>
      </c>
      <c r="C235" s="507">
        <v>150</v>
      </c>
      <c r="D235" s="546">
        <v>410</v>
      </c>
      <c r="E235" s="320">
        <f t="shared" si="19"/>
        <v>560</v>
      </c>
      <c r="F235" s="103"/>
      <c r="G235" s="104" t="s">
        <v>181</v>
      </c>
      <c r="H235" s="137"/>
      <c r="I235" s="137"/>
      <c r="J235" s="137"/>
      <c r="L235" s="127"/>
      <c r="M235" s="90"/>
      <c r="N235" s="138"/>
      <c r="O235" s="137"/>
      <c r="P235" s="127"/>
      <c r="Q235" s="90"/>
      <c r="R235" s="138"/>
      <c r="T235" s="163"/>
      <c r="V235" s="137"/>
    </row>
    <row r="236" spans="1:22" s="3" customFormat="1" ht="18" customHeight="1">
      <c r="A236" s="121"/>
      <c r="B236" s="266" t="s">
        <v>406</v>
      </c>
      <c r="C236" s="302">
        <v>230</v>
      </c>
      <c r="D236" s="342">
        <v>10</v>
      </c>
      <c r="E236" s="320">
        <f t="shared" si="19"/>
        <v>240</v>
      </c>
      <c r="F236" s="101"/>
      <c r="G236" s="104" t="s">
        <v>182</v>
      </c>
      <c r="H236" s="137"/>
      <c r="I236" s="137"/>
      <c r="J236" s="137"/>
      <c r="L236" s="127"/>
      <c r="M236" s="90"/>
      <c r="N236" s="138"/>
      <c r="O236" s="137"/>
      <c r="P236" s="127"/>
      <c r="Q236" s="90"/>
      <c r="R236" s="138"/>
      <c r="T236" s="163"/>
      <c r="V236" s="137"/>
    </row>
    <row r="237" spans="1:22" s="3" customFormat="1" ht="18" customHeight="1">
      <c r="A237" s="121"/>
      <c r="B237" s="266" t="s">
        <v>407</v>
      </c>
      <c r="C237" s="302">
        <v>150</v>
      </c>
      <c r="D237" s="546">
        <v>110</v>
      </c>
      <c r="E237" s="493">
        <f t="shared" si="19"/>
        <v>260</v>
      </c>
      <c r="F237" s="103"/>
      <c r="G237" s="102" t="s">
        <v>183</v>
      </c>
      <c r="H237" s="137"/>
      <c r="I237" s="137"/>
      <c r="J237" s="137"/>
      <c r="L237" s="127"/>
      <c r="M237" s="90"/>
      <c r="N237" s="138"/>
      <c r="O237" s="137"/>
      <c r="P237" s="127"/>
      <c r="Q237" s="90"/>
      <c r="R237" s="138"/>
      <c r="T237" s="163"/>
      <c r="V237" s="137"/>
    </row>
    <row r="238" spans="1:22" s="3" customFormat="1" ht="18" customHeight="1">
      <c r="A238" s="121"/>
      <c r="B238" s="266" t="s">
        <v>783</v>
      </c>
      <c r="C238" s="302">
        <v>80</v>
      </c>
      <c r="D238" s="258">
        <v>0</v>
      </c>
      <c r="E238" s="320">
        <f t="shared" si="19"/>
        <v>80</v>
      </c>
      <c r="F238" s="103"/>
      <c r="G238" s="104" t="s">
        <v>184</v>
      </c>
      <c r="H238" s="137"/>
      <c r="I238" s="137"/>
      <c r="J238" s="137"/>
      <c r="L238" s="127"/>
      <c r="M238" s="90"/>
      <c r="N238" s="138"/>
      <c r="O238" s="137"/>
      <c r="P238" s="127"/>
      <c r="Q238" s="90"/>
      <c r="R238" s="138"/>
      <c r="T238" s="163"/>
      <c r="V238" s="137"/>
    </row>
    <row r="239" spans="1:22" s="3" customFormat="1" ht="18" customHeight="1">
      <c r="A239" s="121"/>
      <c r="B239" s="310" t="s">
        <v>784</v>
      </c>
      <c r="C239" s="302">
        <v>170</v>
      </c>
      <c r="D239" s="499">
        <v>300</v>
      </c>
      <c r="E239" s="493">
        <f t="shared" si="19"/>
        <v>470</v>
      </c>
      <c r="F239" s="103"/>
      <c r="G239" s="291" t="s">
        <v>811</v>
      </c>
      <c r="H239" s="137"/>
      <c r="I239" s="137"/>
      <c r="J239" s="137"/>
      <c r="L239" s="127"/>
      <c r="M239" s="90"/>
      <c r="N239" s="138"/>
      <c r="O239" s="137"/>
      <c r="P239" s="127"/>
      <c r="Q239" s="90"/>
      <c r="R239" s="138"/>
      <c r="T239" s="163"/>
      <c r="V239" s="137"/>
    </row>
    <row r="240" spans="1:22" s="3" customFormat="1" ht="18" customHeight="1">
      <c r="A240" s="121"/>
      <c r="B240" s="396" t="s">
        <v>785</v>
      </c>
      <c r="C240" s="308">
        <v>160</v>
      </c>
      <c r="D240" s="341">
        <v>260</v>
      </c>
      <c r="E240" s="364">
        <f t="shared" si="19"/>
        <v>420</v>
      </c>
      <c r="F240" s="135"/>
      <c r="G240" s="309" t="s">
        <v>812</v>
      </c>
      <c r="H240" s="137"/>
      <c r="I240" s="137"/>
      <c r="J240" s="137"/>
      <c r="L240" s="127"/>
      <c r="M240" s="90"/>
      <c r="N240" s="138"/>
      <c r="O240" s="137"/>
      <c r="P240" s="127"/>
      <c r="Q240" s="90"/>
      <c r="R240" s="138"/>
      <c r="T240" s="163"/>
      <c r="V240" s="137"/>
    </row>
    <row r="241" spans="1:22" s="3" customFormat="1" ht="18" customHeight="1" thickBot="1">
      <c r="A241" s="121"/>
      <c r="B241" s="419" t="s">
        <v>844</v>
      </c>
      <c r="C241" s="515">
        <v>150</v>
      </c>
      <c r="D241" s="322">
        <v>350</v>
      </c>
      <c r="E241" s="511">
        <f t="shared" si="19"/>
        <v>500</v>
      </c>
      <c r="F241" s="136"/>
      <c r="G241" s="438" t="s">
        <v>861</v>
      </c>
      <c r="H241" s="137"/>
      <c r="I241" s="137"/>
      <c r="J241" s="137"/>
      <c r="L241" s="127"/>
      <c r="M241" s="90"/>
      <c r="N241" s="138"/>
      <c r="O241" s="137"/>
      <c r="P241" s="127"/>
      <c r="Q241" s="90"/>
      <c r="R241" s="138"/>
      <c r="T241" s="163"/>
      <c r="V241" s="137"/>
    </row>
    <row r="242" spans="1:22" s="3" customFormat="1" ht="18" customHeight="1" thickBot="1">
      <c r="A242" s="132"/>
      <c r="B242" s="261"/>
      <c r="C242" s="496">
        <f>SUM(C223:C241)</f>
        <v>3360</v>
      </c>
      <c r="D242" s="496">
        <f>SUM(D223:D241)</f>
        <v>4050</v>
      </c>
      <c r="E242" s="473">
        <f>SUM(E223:E241)</f>
        <v>7410</v>
      </c>
      <c r="F242" s="289">
        <f>SUM(F223:F241)</f>
        <v>0</v>
      </c>
      <c r="G242" s="225"/>
      <c r="H242" s="137"/>
      <c r="I242" s="137"/>
      <c r="J242" s="137"/>
      <c r="L242" s="127"/>
      <c r="M242" s="90"/>
      <c r="N242" s="138"/>
      <c r="O242" s="137"/>
      <c r="P242" s="127"/>
      <c r="Q242" s="90"/>
      <c r="R242" s="138"/>
      <c r="T242" s="163"/>
      <c r="V242" s="137"/>
    </row>
    <row r="243" spans="1:22" s="3" customFormat="1" ht="18" customHeight="1">
      <c r="A243" s="119"/>
      <c r="B243" s="262" t="s">
        <v>408</v>
      </c>
      <c r="C243" s="337">
        <v>180</v>
      </c>
      <c r="D243" s="350">
        <v>340</v>
      </c>
      <c r="E243" s="344">
        <f t="shared" ref="E243:E258" si="20">C243+D243</f>
        <v>520</v>
      </c>
      <c r="F243" s="103"/>
      <c r="G243" s="134" t="s">
        <v>185</v>
      </c>
      <c r="H243" s="137"/>
      <c r="I243" s="137"/>
      <c r="J243" s="137"/>
      <c r="L243" s="127"/>
      <c r="M243" s="90"/>
      <c r="N243" s="138"/>
      <c r="O243" s="137"/>
      <c r="P243" s="127"/>
      <c r="Q243" s="90"/>
      <c r="R243" s="138"/>
      <c r="T243" s="163"/>
      <c r="V243" s="137"/>
    </row>
    <row r="244" spans="1:22" s="3" customFormat="1" ht="18" customHeight="1">
      <c r="A244" s="120">
        <v>302</v>
      </c>
      <c r="B244" s="272" t="s">
        <v>409</v>
      </c>
      <c r="C244" s="489">
        <v>160</v>
      </c>
      <c r="D244" s="258">
        <v>260</v>
      </c>
      <c r="E244" s="493">
        <f t="shared" si="20"/>
        <v>420</v>
      </c>
      <c r="F244" s="103"/>
      <c r="G244" s="104" t="s">
        <v>186</v>
      </c>
      <c r="H244" s="137"/>
      <c r="I244" s="137"/>
      <c r="J244" s="137"/>
      <c r="L244" s="127"/>
      <c r="M244" s="90"/>
      <c r="N244" s="138"/>
      <c r="O244" s="137"/>
      <c r="P244" s="127"/>
      <c r="Q244" s="90"/>
      <c r="R244" s="138"/>
      <c r="T244" s="163"/>
      <c r="V244" s="137"/>
    </row>
    <row r="245" spans="1:22" s="3" customFormat="1" ht="18" customHeight="1">
      <c r="A245" s="252" t="s">
        <v>697</v>
      </c>
      <c r="B245" s="272" t="s">
        <v>410</v>
      </c>
      <c r="C245" s="330">
        <v>440</v>
      </c>
      <c r="D245" s="258">
        <v>110</v>
      </c>
      <c r="E245" s="320">
        <f t="shared" si="20"/>
        <v>550</v>
      </c>
      <c r="F245" s="103"/>
      <c r="G245" s="104" t="s">
        <v>187</v>
      </c>
      <c r="H245" s="137"/>
      <c r="I245" s="137"/>
      <c r="J245" s="137"/>
      <c r="L245" s="127"/>
      <c r="M245" s="90"/>
      <c r="N245" s="138"/>
      <c r="O245" s="137"/>
      <c r="P245" s="127"/>
      <c r="Q245" s="90"/>
      <c r="R245" s="138"/>
      <c r="T245" s="163"/>
      <c r="V245" s="137"/>
    </row>
    <row r="246" spans="1:22" s="3" customFormat="1" ht="18" customHeight="1">
      <c r="A246" s="486">
        <f>SUM(E243:E259)</f>
        <v>6330</v>
      </c>
      <c r="B246" s="272" t="s">
        <v>411</v>
      </c>
      <c r="C246" s="330">
        <v>300</v>
      </c>
      <c r="D246" s="494">
        <v>180</v>
      </c>
      <c r="E246" s="493">
        <f t="shared" si="20"/>
        <v>480</v>
      </c>
      <c r="F246" s="103"/>
      <c r="G246" s="104" t="s">
        <v>188</v>
      </c>
      <c r="H246" s="137"/>
      <c r="I246" s="137"/>
      <c r="J246" s="137"/>
      <c r="L246" s="127"/>
      <c r="M246" s="90"/>
      <c r="N246" s="138"/>
      <c r="O246" s="137"/>
      <c r="P246" s="127"/>
      <c r="Q246" s="90"/>
      <c r="R246" s="138"/>
      <c r="T246" s="163"/>
      <c r="V246" s="137"/>
    </row>
    <row r="247" spans="1:22" s="3" customFormat="1" ht="18" customHeight="1">
      <c r="A247" s="121"/>
      <c r="B247" s="272" t="s">
        <v>412</v>
      </c>
      <c r="C247" s="330">
        <v>280</v>
      </c>
      <c r="D247" s="258">
        <v>0</v>
      </c>
      <c r="E247" s="320">
        <f t="shared" si="20"/>
        <v>280</v>
      </c>
      <c r="F247" s="103"/>
      <c r="G247" s="104" t="s">
        <v>189</v>
      </c>
      <c r="H247" s="137"/>
      <c r="I247" s="137"/>
      <c r="J247" s="137"/>
      <c r="L247" s="127"/>
      <c r="M247" s="90"/>
      <c r="N247" s="138"/>
      <c r="O247" s="137"/>
      <c r="P247" s="127"/>
      <c r="Q247" s="90"/>
      <c r="R247" s="138"/>
      <c r="T247" s="163"/>
      <c r="V247" s="137"/>
    </row>
    <row r="248" spans="1:22" s="3" customFormat="1" ht="18" customHeight="1">
      <c r="A248" s="121"/>
      <c r="B248" s="272" t="s">
        <v>413</v>
      </c>
      <c r="C248" s="330">
        <v>350</v>
      </c>
      <c r="D248" s="258">
        <v>170</v>
      </c>
      <c r="E248" s="320">
        <f t="shared" si="20"/>
        <v>520</v>
      </c>
      <c r="F248" s="103"/>
      <c r="G248" s="104" t="s">
        <v>190</v>
      </c>
      <c r="H248" s="137"/>
      <c r="I248" s="137"/>
      <c r="J248" s="137"/>
      <c r="L248" s="127"/>
      <c r="M248" s="90"/>
      <c r="N248" s="138"/>
      <c r="O248" s="137"/>
      <c r="P248" s="127"/>
      <c r="Q248" s="90"/>
      <c r="R248" s="138"/>
      <c r="T248" s="163"/>
      <c r="V248" s="137"/>
    </row>
    <row r="249" spans="1:22" s="3" customFormat="1" ht="18" customHeight="1">
      <c r="A249" s="121"/>
      <c r="B249" s="272" t="s">
        <v>414</v>
      </c>
      <c r="C249" s="489">
        <v>290</v>
      </c>
      <c r="D249" s="494">
        <v>30</v>
      </c>
      <c r="E249" s="493">
        <f t="shared" si="20"/>
        <v>320</v>
      </c>
      <c r="F249" s="135"/>
      <c r="G249" s="104" t="s">
        <v>908</v>
      </c>
      <c r="H249" s="137"/>
      <c r="I249" s="137"/>
      <c r="J249" s="137"/>
      <c r="L249" s="127"/>
      <c r="M249" s="90"/>
      <c r="N249" s="138"/>
      <c r="O249" s="137"/>
      <c r="P249" s="127"/>
      <c r="Q249" s="90"/>
      <c r="R249" s="138"/>
      <c r="T249" s="163"/>
      <c r="V249" s="137"/>
    </row>
    <row r="250" spans="1:22" s="3" customFormat="1" ht="18" customHeight="1">
      <c r="A250" s="121"/>
      <c r="B250" s="272" t="s">
        <v>415</v>
      </c>
      <c r="C250" s="331">
        <v>510</v>
      </c>
      <c r="D250" s="285">
        <v>10</v>
      </c>
      <c r="E250" s="320">
        <f t="shared" si="20"/>
        <v>520</v>
      </c>
      <c r="F250" s="135"/>
      <c r="G250" s="164" t="s">
        <v>192</v>
      </c>
      <c r="H250" s="137"/>
      <c r="I250" s="137"/>
      <c r="J250" s="137"/>
      <c r="L250" s="127"/>
      <c r="M250" s="90"/>
      <c r="N250" s="138"/>
      <c r="O250" s="137"/>
      <c r="P250" s="127"/>
      <c r="Q250" s="90"/>
      <c r="R250" s="138"/>
      <c r="T250" s="163"/>
      <c r="V250" s="137"/>
    </row>
    <row r="251" spans="1:22" s="3" customFormat="1" ht="18" customHeight="1">
      <c r="A251" s="121"/>
      <c r="B251" s="272" t="s">
        <v>416</v>
      </c>
      <c r="C251" s="490">
        <v>190</v>
      </c>
      <c r="D251" s="503">
        <v>120</v>
      </c>
      <c r="E251" s="320">
        <f t="shared" si="20"/>
        <v>310</v>
      </c>
      <c r="F251" s="135"/>
      <c r="G251" s="164" t="s">
        <v>838</v>
      </c>
      <c r="H251" s="137"/>
      <c r="I251" s="137"/>
      <c r="J251" s="137"/>
      <c r="L251" s="127"/>
      <c r="M251" s="90"/>
      <c r="N251" s="138"/>
      <c r="O251" s="137"/>
      <c r="P251" s="127"/>
      <c r="Q251" s="90"/>
      <c r="R251" s="138"/>
      <c r="T251" s="163"/>
      <c r="V251" s="137"/>
    </row>
    <row r="252" spans="1:22" s="3" customFormat="1" ht="18" customHeight="1">
      <c r="A252" s="121"/>
      <c r="B252" s="275" t="s">
        <v>417</v>
      </c>
      <c r="C252" s="331">
        <v>20</v>
      </c>
      <c r="D252" s="285">
        <v>120</v>
      </c>
      <c r="E252" s="320">
        <f t="shared" si="20"/>
        <v>140</v>
      </c>
      <c r="F252" s="135"/>
      <c r="G252" s="164" t="s">
        <v>862</v>
      </c>
      <c r="H252" s="137"/>
      <c r="I252" s="137"/>
      <c r="J252" s="137"/>
      <c r="L252" s="127"/>
      <c r="M252" s="90"/>
      <c r="N252" s="138"/>
      <c r="O252" s="137"/>
      <c r="P252" s="127"/>
      <c r="Q252" s="90"/>
      <c r="R252" s="138"/>
      <c r="T252" s="163"/>
      <c r="V252" s="137"/>
    </row>
    <row r="253" spans="1:22" s="113" customFormat="1" ht="18" customHeight="1">
      <c r="A253" s="121"/>
      <c r="B253" s="272" t="s">
        <v>418</v>
      </c>
      <c r="C253" s="331">
        <v>240</v>
      </c>
      <c r="D253" s="285">
        <v>20</v>
      </c>
      <c r="E253" s="320">
        <f t="shared" si="20"/>
        <v>260</v>
      </c>
      <c r="F253" s="135"/>
      <c r="G253" s="164" t="s">
        <v>193</v>
      </c>
      <c r="H253" s="196"/>
      <c r="I253" s="196"/>
      <c r="J253" s="196"/>
      <c r="L253" s="152"/>
      <c r="M253" s="197"/>
      <c r="N253" s="198"/>
      <c r="O253" s="196"/>
      <c r="P253" s="152"/>
      <c r="Q253" s="197"/>
      <c r="R253" s="198"/>
      <c r="T253" s="199"/>
      <c r="V253" s="196"/>
    </row>
    <row r="254" spans="1:22" s="3" customFormat="1" ht="18" customHeight="1">
      <c r="A254" s="121"/>
      <c r="B254" s="272" t="s">
        <v>419</v>
      </c>
      <c r="C254" s="490">
        <v>170</v>
      </c>
      <c r="D254" s="285">
        <v>0</v>
      </c>
      <c r="E254" s="493">
        <f t="shared" si="20"/>
        <v>170</v>
      </c>
      <c r="F254" s="103"/>
      <c r="G254" s="164" t="s">
        <v>869</v>
      </c>
      <c r="H254" s="137"/>
      <c r="I254" s="137"/>
      <c r="J254" s="137"/>
      <c r="L254" s="127"/>
      <c r="M254" s="90"/>
      <c r="N254" s="138"/>
      <c r="O254" s="137"/>
      <c r="P254" s="127"/>
      <c r="Q254" s="90"/>
      <c r="R254" s="138"/>
      <c r="T254" s="163"/>
      <c r="V254" s="137"/>
    </row>
    <row r="255" spans="1:22" s="3" customFormat="1" ht="18" customHeight="1">
      <c r="A255" s="121"/>
      <c r="B255" s="272" t="s">
        <v>420</v>
      </c>
      <c r="C255" s="330">
        <v>200</v>
      </c>
      <c r="D255" s="494">
        <v>50</v>
      </c>
      <c r="E255" s="493">
        <f t="shared" si="20"/>
        <v>250</v>
      </c>
      <c r="F255" s="103"/>
      <c r="G255" s="104" t="s">
        <v>194</v>
      </c>
      <c r="H255" s="137"/>
      <c r="I255" s="137"/>
      <c r="J255" s="137"/>
      <c r="L255" s="127"/>
      <c r="M255" s="90"/>
      <c r="N255" s="138"/>
      <c r="O255" s="137"/>
      <c r="P255" s="127"/>
      <c r="Q255" s="90"/>
      <c r="R255" s="138"/>
      <c r="T255" s="163"/>
      <c r="V255" s="137"/>
    </row>
    <row r="256" spans="1:22" s="234" customFormat="1" ht="18" customHeight="1">
      <c r="A256" s="121"/>
      <c r="B256" s="267" t="s">
        <v>421</v>
      </c>
      <c r="C256" s="490">
        <v>480</v>
      </c>
      <c r="D256" s="332">
        <v>110</v>
      </c>
      <c r="E256" s="504">
        <f t="shared" si="20"/>
        <v>590</v>
      </c>
      <c r="F256" s="103"/>
      <c r="G256" s="202" t="s">
        <v>195</v>
      </c>
      <c r="H256" s="303"/>
      <c r="I256" s="303"/>
      <c r="J256" s="303"/>
      <c r="L256" s="304"/>
      <c r="M256" s="305"/>
      <c r="N256" s="306"/>
      <c r="O256" s="303"/>
      <c r="P256" s="304"/>
      <c r="Q256" s="305"/>
      <c r="R256" s="306"/>
      <c r="T256" s="307"/>
      <c r="V256" s="303"/>
    </row>
    <row r="257" spans="1:22" s="234" customFormat="1" ht="18" customHeight="1">
      <c r="A257" s="121"/>
      <c r="B257" s="396" t="s">
        <v>813</v>
      </c>
      <c r="C257" s="331">
        <v>380</v>
      </c>
      <c r="D257" s="332">
        <v>20</v>
      </c>
      <c r="E257" s="364">
        <f t="shared" si="20"/>
        <v>400</v>
      </c>
      <c r="F257" s="103"/>
      <c r="G257" s="309" t="s">
        <v>196</v>
      </c>
      <c r="H257" s="303"/>
      <c r="I257" s="303"/>
      <c r="J257" s="303"/>
      <c r="L257" s="304"/>
      <c r="M257" s="305"/>
      <c r="N257" s="306"/>
      <c r="O257" s="303"/>
      <c r="P257" s="304"/>
      <c r="Q257" s="305"/>
      <c r="R257" s="306"/>
      <c r="T257" s="307"/>
      <c r="V257" s="303"/>
    </row>
    <row r="258" spans="1:22" s="234" customFormat="1" ht="18" customHeight="1">
      <c r="A258" s="121"/>
      <c r="B258" s="396" t="s">
        <v>814</v>
      </c>
      <c r="C258" s="331">
        <v>200</v>
      </c>
      <c r="D258" s="491">
        <v>130</v>
      </c>
      <c r="E258" s="504">
        <f t="shared" si="20"/>
        <v>330</v>
      </c>
      <c r="F258" s="166"/>
      <c r="G258" s="309" t="s">
        <v>839</v>
      </c>
      <c r="H258" s="303"/>
      <c r="I258" s="303"/>
      <c r="J258" s="303"/>
      <c r="L258" s="304"/>
      <c r="M258" s="305"/>
      <c r="N258" s="306"/>
      <c r="O258" s="303"/>
      <c r="P258" s="304"/>
      <c r="Q258" s="305"/>
      <c r="R258" s="306"/>
      <c r="T258" s="307"/>
      <c r="V258" s="303"/>
    </row>
    <row r="259" spans="1:22" s="234" customFormat="1" ht="18" customHeight="1" thickBot="1">
      <c r="A259" s="121"/>
      <c r="B259" s="597" t="s">
        <v>887</v>
      </c>
      <c r="C259" s="515">
        <v>260</v>
      </c>
      <c r="D259" s="516">
        <v>10</v>
      </c>
      <c r="E259" s="511">
        <f>C259+D259</f>
        <v>270</v>
      </c>
      <c r="F259" s="136"/>
      <c r="G259" s="514" t="s">
        <v>909</v>
      </c>
      <c r="H259" s="303"/>
      <c r="I259" s="303"/>
      <c r="J259" s="303"/>
      <c r="L259" s="304"/>
      <c r="M259" s="305"/>
      <c r="N259" s="306"/>
      <c r="O259" s="303"/>
      <c r="P259" s="304"/>
      <c r="Q259" s="305"/>
      <c r="R259" s="306"/>
      <c r="T259" s="307"/>
      <c r="V259" s="303"/>
    </row>
    <row r="260" spans="1:22" s="234" customFormat="1" ht="18" customHeight="1" thickBot="1">
      <c r="A260" s="237"/>
      <c r="B260" s="261"/>
      <c r="C260" s="496">
        <f>SUM(C243:C259)</f>
        <v>4650</v>
      </c>
      <c r="D260" s="547">
        <f>SUM(D243:D259)</f>
        <v>1680</v>
      </c>
      <c r="E260" s="495">
        <f>SUM(E243:E259)</f>
        <v>6330</v>
      </c>
      <c r="F260" s="289">
        <f>SUM(F243:F259)</f>
        <v>0</v>
      </c>
      <c r="G260" s="227"/>
      <c r="H260" s="303"/>
      <c r="I260" s="303"/>
      <c r="J260" s="303"/>
      <c r="L260" s="304"/>
      <c r="M260" s="305"/>
      <c r="N260" s="306"/>
      <c r="O260" s="303"/>
      <c r="P260" s="304"/>
      <c r="Q260" s="305"/>
      <c r="R260" s="306"/>
      <c r="T260" s="307"/>
      <c r="V260" s="303"/>
    </row>
    <row r="261" spans="1:22" s="234" customFormat="1" ht="18" customHeight="1">
      <c r="A261" s="200"/>
      <c r="B261" s="262" t="s">
        <v>422</v>
      </c>
      <c r="C261" s="479">
        <v>190</v>
      </c>
      <c r="D261" s="350">
        <v>210</v>
      </c>
      <c r="E261" s="344">
        <f t="shared" ref="E261:E276" si="21">C261+D261</f>
        <v>400</v>
      </c>
      <c r="F261" s="103"/>
      <c r="G261" s="134" t="s">
        <v>197</v>
      </c>
      <c r="H261" s="303"/>
      <c r="I261" s="303"/>
      <c r="J261" s="303"/>
      <c r="L261" s="304"/>
      <c r="M261" s="305"/>
      <c r="N261" s="306"/>
      <c r="O261" s="303"/>
      <c r="P261" s="304"/>
      <c r="Q261" s="305"/>
      <c r="R261" s="306"/>
      <c r="T261" s="307"/>
      <c r="V261" s="303"/>
    </row>
    <row r="262" spans="1:22" s="234" customFormat="1" ht="18" customHeight="1">
      <c r="A262" s="241">
        <v>303</v>
      </c>
      <c r="B262" s="275" t="s">
        <v>423</v>
      </c>
      <c r="C262" s="302">
        <v>120</v>
      </c>
      <c r="D262" s="494">
        <v>410</v>
      </c>
      <c r="E262" s="493">
        <f t="shared" si="21"/>
        <v>530</v>
      </c>
      <c r="F262" s="103"/>
      <c r="G262" s="180" t="s">
        <v>198</v>
      </c>
      <c r="H262" s="303"/>
      <c r="I262" s="303"/>
      <c r="J262" s="303"/>
      <c r="L262" s="304"/>
      <c r="M262" s="305"/>
      <c r="N262" s="306"/>
      <c r="O262" s="303"/>
      <c r="P262" s="304"/>
      <c r="Q262" s="305"/>
      <c r="R262" s="306"/>
      <c r="T262" s="307"/>
      <c r="V262" s="303"/>
    </row>
    <row r="263" spans="1:22" s="234" customFormat="1" ht="18" customHeight="1">
      <c r="A263" s="257" t="s">
        <v>698</v>
      </c>
      <c r="B263" s="272" t="s">
        <v>424</v>
      </c>
      <c r="C263" s="302">
        <v>180</v>
      </c>
      <c r="D263" s="494">
        <v>320</v>
      </c>
      <c r="E263" s="493">
        <f t="shared" si="21"/>
        <v>500</v>
      </c>
      <c r="F263" s="103"/>
      <c r="G263" s="104" t="s">
        <v>199</v>
      </c>
      <c r="H263" s="303"/>
      <c r="I263" s="303"/>
      <c r="J263" s="303"/>
      <c r="L263" s="304"/>
      <c r="M263" s="305"/>
      <c r="N263" s="306"/>
      <c r="O263" s="303"/>
      <c r="P263" s="304"/>
      <c r="Q263" s="305"/>
      <c r="R263" s="306"/>
      <c r="T263" s="307"/>
      <c r="V263" s="303"/>
    </row>
    <row r="264" spans="1:22" s="234" customFormat="1" ht="18" customHeight="1">
      <c r="A264" s="530">
        <f>SUM(E261:E277)</f>
        <v>7700</v>
      </c>
      <c r="B264" s="272" t="s">
        <v>425</v>
      </c>
      <c r="C264" s="507">
        <v>310</v>
      </c>
      <c r="D264" s="258">
        <v>140</v>
      </c>
      <c r="E264" s="493">
        <f t="shared" si="21"/>
        <v>450</v>
      </c>
      <c r="F264" s="103"/>
      <c r="G264" s="104" t="s">
        <v>200</v>
      </c>
      <c r="H264" s="303"/>
      <c r="I264" s="303"/>
      <c r="J264" s="303"/>
      <c r="L264" s="304"/>
      <c r="M264" s="305"/>
      <c r="N264" s="306"/>
      <c r="O264" s="303"/>
      <c r="P264" s="304"/>
      <c r="Q264" s="305"/>
      <c r="R264" s="306"/>
      <c r="T264" s="307"/>
      <c r="V264" s="303"/>
    </row>
    <row r="265" spans="1:22" s="234" customFormat="1" ht="18" customHeight="1">
      <c r="A265" s="132"/>
      <c r="B265" s="301" t="s">
        <v>426</v>
      </c>
      <c r="C265" s="302">
        <v>170</v>
      </c>
      <c r="D265" s="258">
        <v>130</v>
      </c>
      <c r="E265" s="320">
        <f t="shared" si="21"/>
        <v>300</v>
      </c>
      <c r="F265" s="103"/>
      <c r="G265" s="291" t="s">
        <v>90</v>
      </c>
      <c r="H265" s="303"/>
      <c r="I265" s="303"/>
      <c r="J265" s="303"/>
      <c r="L265" s="304"/>
      <c r="M265" s="305"/>
      <c r="N265" s="306"/>
      <c r="O265" s="303"/>
      <c r="P265" s="304"/>
      <c r="Q265" s="305"/>
      <c r="R265" s="306"/>
      <c r="T265" s="307"/>
      <c r="V265" s="303"/>
    </row>
    <row r="266" spans="1:22" s="234" customFormat="1" ht="18" customHeight="1">
      <c r="A266" s="132"/>
      <c r="B266" s="301" t="s">
        <v>427</v>
      </c>
      <c r="C266" s="302">
        <v>430</v>
      </c>
      <c r="D266" s="494">
        <v>140</v>
      </c>
      <c r="E266" s="493">
        <f t="shared" si="21"/>
        <v>570</v>
      </c>
      <c r="F266" s="135"/>
      <c r="G266" s="291" t="s">
        <v>201</v>
      </c>
      <c r="H266" s="303"/>
      <c r="I266" s="303"/>
      <c r="J266" s="303"/>
      <c r="L266" s="304"/>
      <c r="M266" s="305"/>
      <c r="N266" s="306"/>
      <c r="O266" s="303"/>
      <c r="P266" s="304"/>
      <c r="Q266" s="305"/>
      <c r="R266" s="306"/>
      <c r="T266" s="307"/>
      <c r="V266" s="303"/>
    </row>
    <row r="267" spans="1:22" s="234" customFormat="1" ht="18" customHeight="1">
      <c r="A267" s="132"/>
      <c r="B267" s="301" t="s">
        <v>428</v>
      </c>
      <c r="C267" s="302">
        <v>240</v>
      </c>
      <c r="D267" s="258">
        <v>70</v>
      </c>
      <c r="E267" s="320">
        <f t="shared" si="21"/>
        <v>310</v>
      </c>
      <c r="F267" s="135"/>
      <c r="G267" s="291" t="s">
        <v>202</v>
      </c>
      <c r="H267" s="303"/>
      <c r="I267" s="303"/>
      <c r="J267" s="303"/>
      <c r="L267" s="304"/>
      <c r="M267" s="305"/>
      <c r="N267" s="306"/>
      <c r="O267" s="303"/>
      <c r="P267" s="304"/>
      <c r="Q267" s="305"/>
      <c r="R267" s="306"/>
      <c r="T267" s="307"/>
      <c r="V267" s="303"/>
    </row>
    <row r="268" spans="1:22" s="234" customFormat="1" ht="18" customHeight="1">
      <c r="A268" s="132"/>
      <c r="B268" s="301" t="s">
        <v>429</v>
      </c>
      <c r="C268" s="542">
        <v>390</v>
      </c>
      <c r="D268" s="494">
        <v>210</v>
      </c>
      <c r="E268" s="493">
        <f t="shared" si="21"/>
        <v>600</v>
      </c>
      <c r="F268" s="135"/>
      <c r="G268" s="309" t="s">
        <v>203</v>
      </c>
      <c r="H268" s="303"/>
      <c r="I268" s="303"/>
      <c r="J268" s="303"/>
      <c r="L268" s="304"/>
      <c r="M268" s="305"/>
      <c r="N268" s="306"/>
      <c r="O268" s="303"/>
      <c r="P268" s="304"/>
      <c r="Q268" s="305"/>
      <c r="R268" s="306"/>
      <c r="T268" s="307"/>
      <c r="V268" s="303"/>
    </row>
    <row r="269" spans="1:22" s="234" customFormat="1" ht="18" customHeight="1">
      <c r="A269" s="132"/>
      <c r="B269" s="301" t="s">
        <v>430</v>
      </c>
      <c r="C269" s="308">
        <v>180</v>
      </c>
      <c r="D269" s="258">
        <v>290</v>
      </c>
      <c r="E269" s="320">
        <f t="shared" si="21"/>
        <v>470</v>
      </c>
      <c r="F269" s="101"/>
      <c r="G269" s="309" t="s">
        <v>204</v>
      </c>
      <c r="H269" s="303"/>
      <c r="I269" s="303"/>
      <c r="J269" s="303"/>
      <c r="L269" s="304"/>
      <c r="M269" s="305"/>
      <c r="N269" s="306"/>
      <c r="O269" s="303"/>
      <c r="P269" s="304"/>
      <c r="Q269" s="305"/>
      <c r="R269" s="306"/>
      <c r="T269" s="307"/>
      <c r="V269" s="303"/>
    </row>
    <row r="270" spans="1:22" s="3" customFormat="1" ht="18" customHeight="1">
      <c r="A270" s="132"/>
      <c r="B270" s="310" t="s">
        <v>431</v>
      </c>
      <c r="C270" s="507">
        <v>450</v>
      </c>
      <c r="D270" s="494">
        <v>190</v>
      </c>
      <c r="E270" s="493">
        <f t="shared" si="21"/>
        <v>640</v>
      </c>
      <c r="F270" s="101"/>
      <c r="G270" s="291" t="s">
        <v>205</v>
      </c>
      <c r="H270" s="137"/>
      <c r="I270" s="137"/>
      <c r="J270" s="137"/>
      <c r="L270" s="161"/>
      <c r="M270" s="90"/>
      <c r="N270" s="138"/>
      <c r="O270" s="137"/>
      <c r="P270" s="161"/>
      <c r="Q270" s="90"/>
      <c r="R270" s="138"/>
      <c r="T270" s="163"/>
      <c r="V270" s="137"/>
    </row>
    <row r="271" spans="1:22" s="3" customFormat="1" ht="18" customHeight="1">
      <c r="A271" s="132"/>
      <c r="B271" s="310" t="s">
        <v>432</v>
      </c>
      <c r="C271" s="302">
        <v>130</v>
      </c>
      <c r="D271" s="258">
        <v>310</v>
      </c>
      <c r="E271" s="320">
        <f t="shared" si="21"/>
        <v>440</v>
      </c>
      <c r="F271" s="103"/>
      <c r="G271" s="311" t="s">
        <v>206</v>
      </c>
      <c r="H271" s="137"/>
      <c r="I271" s="137"/>
      <c r="J271" s="137"/>
      <c r="L271" s="161"/>
      <c r="M271" s="90"/>
      <c r="N271" s="138"/>
      <c r="O271" s="137"/>
      <c r="P271" s="161"/>
      <c r="Q271" s="90"/>
      <c r="R271" s="138"/>
      <c r="T271" s="163"/>
      <c r="V271" s="137"/>
    </row>
    <row r="272" spans="1:22" s="3" customFormat="1" ht="18" customHeight="1">
      <c r="A272" s="132"/>
      <c r="B272" s="310" t="s">
        <v>433</v>
      </c>
      <c r="C272" s="302">
        <v>110</v>
      </c>
      <c r="D272" s="258">
        <v>350</v>
      </c>
      <c r="E272" s="320">
        <f t="shared" si="21"/>
        <v>460</v>
      </c>
      <c r="F272" s="103"/>
      <c r="G272" s="311" t="s">
        <v>207</v>
      </c>
      <c r="H272" s="137"/>
      <c r="I272" s="137"/>
      <c r="J272" s="137"/>
      <c r="L272" s="161"/>
      <c r="M272" s="90"/>
      <c r="N272" s="138"/>
      <c r="O272" s="137"/>
      <c r="P272" s="161"/>
      <c r="Q272" s="90"/>
      <c r="R272" s="138"/>
      <c r="T272" s="163"/>
      <c r="V272" s="137"/>
    </row>
    <row r="273" spans="1:22" s="3" customFormat="1" ht="18" customHeight="1">
      <c r="A273" s="132"/>
      <c r="B273" s="310" t="s">
        <v>434</v>
      </c>
      <c r="C273" s="302">
        <v>140</v>
      </c>
      <c r="D273" s="258">
        <v>390</v>
      </c>
      <c r="E273" s="320">
        <f t="shared" si="21"/>
        <v>530</v>
      </c>
      <c r="F273" s="133"/>
      <c r="G273" s="291" t="s">
        <v>208</v>
      </c>
      <c r="H273" s="137"/>
      <c r="I273" s="137"/>
      <c r="J273" s="137"/>
      <c r="L273" s="161"/>
      <c r="M273" s="90"/>
      <c r="N273" s="138"/>
      <c r="O273" s="137"/>
      <c r="P273" s="161"/>
      <c r="Q273" s="90"/>
      <c r="R273" s="138"/>
      <c r="T273" s="163"/>
      <c r="V273" s="137"/>
    </row>
    <row r="274" spans="1:22" s="3" customFormat="1" ht="18" customHeight="1">
      <c r="A274" s="132"/>
      <c r="B274" s="310" t="s">
        <v>435</v>
      </c>
      <c r="C274" s="286">
        <v>140</v>
      </c>
      <c r="D274" s="312">
        <v>10</v>
      </c>
      <c r="E274" s="320">
        <f t="shared" si="21"/>
        <v>150</v>
      </c>
      <c r="F274" s="133"/>
      <c r="G274" s="313" t="s">
        <v>209</v>
      </c>
      <c r="H274" s="137"/>
      <c r="I274" s="137"/>
      <c r="J274" s="137"/>
      <c r="L274" s="161"/>
      <c r="M274" s="90"/>
      <c r="N274" s="138"/>
      <c r="O274" s="137"/>
      <c r="P274" s="161"/>
      <c r="Q274" s="90"/>
      <c r="R274" s="138"/>
      <c r="T274" s="163"/>
      <c r="V274" s="137"/>
    </row>
    <row r="275" spans="1:22" s="3" customFormat="1" ht="18" customHeight="1">
      <c r="A275" s="132"/>
      <c r="B275" s="310" t="s">
        <v>436</v>
      </c>
      <c r="C275" s="302">
        <v>310</v>
      </c>
      <c r="D275" s="368">
        <v>340</v>
      </c>
      <c r="E275" s="320">
        <f>C275+D275</f>
        <v>650</v>
      </c>
      <c r="F275" s="133"/>
      <c r="G275" s="325" t="s">
        <v>210</v>
      </c>
      <c r="H275" s="137"/>
      <c r="I275" s="137"/>
      <c r="J275" s="137"/>
      <c r="L275" s="161"/>
      <c r="M275" s="90"/>
      <c r="N275" s="138"/>
      <c r="O275" s="137"/>
      <c r="P275" s="161"/>
      <c r="Q275" s="90"/>
      <c r="R275" s="138"/>
      <c r="T275" s="163"/>
      <c r="V275" s="137"/>
    </row>
    <row r="276" spans="1:22" s="3" customFormat="1" ht="18" customHeight="1">
      <c r="A276" s="132"/>
      <c r="B276" s="310" t="s">
        <v>856</v>
      </c>
      <c r="C276" s="308">
        <v>250</v>
      </c>
      <c r="D276" s="341">
        <v>120</v>
      </c>
      <c r="E276" s="364">
        <f t="shared" si="21"/>
        <v>370</v>
      </c>
      <c r="F276" s="133"/>
      <c r="G276" s="309" t="s">
        <v>790</v>
      </c>
      <c r="H276" s="137"/>
      <c r="I276" s="137"/>
      <c r="J276" s="137"/>
      <c r="L276" s="161"/>
      <c r="M276" s="90"/>
      <c r="N276" s="138"/>
      <c r="O276" s="137"/>
      <c r="P276" s="161"/>
      <c r="Q276" s="90"/>
      <c r="R276" s="138"/>
      <c r="T276" s="163"/>
      <c r="V276" s="137"/>
    </row>
    <row r="277" spans="1:22" s="3" customFormat="1" ht="18" customHeight="1" thickBot="1">
      <c r="A277" s="132"/>
      <c r="B277" s="422" t="s">
        <v>876</v>
      </c>
      <c r="C277" s="515">
        <v>180</v>
      </c>
      <c r="D277" s="474">
        <v>150</v>
      </c>
      <c r="E277" s="511">
        <f>C277+D277</f>
        <v>330</v>
      </c>
      <c r="F277" s="166"/>
      <c r="G277" s="326" t="s">
        <v>878</v>
      </c>
      <c r="H277" s="137"/>
      <c r="I277" s="137"/>
      <c r="J277" s="137"/>
      <c r="L277" s="161"/>
      <c r="M277" s="90"/>
      <c r="N277" s="138"/>
      <c r="O277" s="137"/>
      <c r="P277" s="161"/>
      <c r="Q277" s="90"/>
      <c r="R277" s="138"/>
      <c r="T277" s="163"/>
      <c r="V277" s="137"/>
    </row>
    <row r="278" spans="1:22" s="3" customFormat="1" ht="18" customHeight="1" thickBot="1">
      <c r="A278" s="122"/>
      <c r="B278" s="261"/>
      <c r="C278" s="548">
        <f>SUM(C261:C277)</f>
        <v>3920</v>
      </c>
      <c r="D278" s="547">
        <f>SUM(D261:D277)</f>
        <v>3780</v>
      </c>
      <c r="E278" s="549">
        <f>SUM(E261:E277)</f>
        <v>7700</v>
      </c>
      <c r="F278" s="292">
        <f>SUM(F261:F277)</f>
        <v>0</v>
      </c>
      <c r="G278" s="223"/>
      <c r="H278" s="137"/>
      <c r="I278" s="137"/>
      <c r="J278" s="137"/>
      <c r="L278" s="161"/>
      <c r="M278" s="90"/>
      <c r="N278" s="138"/>
      <c r="O278" s="137"/>
      <c r="P278" s="161"/>
      <c r="Q278" s="90"/>
      <c r="R278" s="138"/>
      <c r="T278" s="163"/>
      <c r="V278" s="137"/>
    </row>
    <row r="279" spans="1:22" s="3" customFormat="1" ht="18" customHeight="1">
      <c r="A279" s="119"/>
      <c r="B279" s="262" t="s">
        <v>437</v>
      </c>
      <c r="C279" s="337">
        <v>190</v>
      </c>
      <c r="D279" s="375">
        <v>230</v>
      </c>
      <c r="E279" s="344">
        <f t="shared" ref="E279:E299" si="22">C279+D279</f>
        <v>420</v>
      </c>
      <c r="F279" s="99"/>
      <c r="G279" s="134" t="s">
        <v>598</v>
      </c>
      <c r="H279" s="137"/>
      <c r="I279" s="137"/>
      <c r="J279" s="137"/>
      <c r="L279" s="161"/>
      <c r="M279" s="90"/>
      <c r="N279" s="138"/>
      <c r="O279" s="137"/>
      <c r="P279" s="161"/>
      <c r="Q279" s="90"/>
      <c r="R279" s="138"/>
      <c r="T279" s="163"/>
      <c r="V279" s="137"/>
    </row>
    <row r="280" spans="1:22" s="3" customFormat="1" ht="18" customHeight="1">
      <c r="A280" s="120">
        <v>304</v>
      </c>
      <c r="B280" s="272" t="s">
        <v>438</v>
      </c>
      <c r="C280" s="330">
        <v>430</v>
      </c>
      <c r="D280" s="312">
        <v>210</v>
      </c>
      <c r="E280" s="320">
        <f t="shared" si="22"/>
        <v>640</v>
      </c>
      <c r="F280" s="101"/>
      <c r="G280" s="104" t="s">
        <v>211</v>
      </c>
      <c r="H280" s="137"/>
      <c r="I280" s="137"/>
      <c r="J280" s="137"/>
      <c r="L280" s="161"/>
      <c r="M280" s="90"/>
      <c r="N280" s="138"/>
      <c r="O280" s="137"/>
      <c r="P280" s="161"/>
      <c r="Q280" s="90"/>
      <c r="R280" s="138"/>
      <c r="T280" s="163"/>
      <c r="V280" s="137"/>
    </row>
    <row r="281" spans="1:22" s="3" customFormat="1" ht="18" customHeight="1">
      <c r="A281" s="255" t="s">
        <v>700</v>
      </c>
      <c r="B281" s="272" t="s">
        <v>439</v>
      </c>
      <c r="C281" s="330">
        <v>280</v>
      </c>
      <c r="D281" s="312">
        <v>80</v>
      </c>
      <c r="E281" s="320">
        <f t="shared" si="22"/>
        <v>360</v>
      </c>
      <c r="F281" s="101"/>
      <c r="G281" s="412" t="s">
        <v>767</v>
      </c>
      <c r="H281" s="137"/>
      <c r="I281" s="137"/>
      <c r="J281" s="137"/>
      <c r="L281" s="161"/>
      <c r="M281" s="90"/>
      <c r="N281" s="138"/>
      <c r="O281" s="137"/>
      <c r="P281" s="161"/>
      <c r="Q281" s="90"/>
      <c r="R281" s="138"/>
      <c r="T281" s="163"/>
      <c r="V281" s="137"/>
    </row>
    <row r="282" spans="1:22" s="3" customFormat="1" ht="18" customHeight="1">
      <c r="A282" s="486">
        <f>SUM(E279:E299)</f>
        <v>9280</v>
      </c>
      <c r="B282" s="272" t="s">
        <v>440</v>
      </c>
      <c r="C282" s="489">
        <v>300</v>
      </c>
      <c r="D282" s="312">
        <v>220</v>
      </c>
      <c r="E282" s="493">
        <f t="shared" si="22"/>
        <v>520</v>
      </c>
      <c r="F282" s="101"/>
      <c r="G282" s="104" t="s">
        <v>212</v>
      </c>
      <c r="H282" s="137"/>
      <c r="I282" s="137"/>
      <c r="J282" s="137"/>
      <c r="L282" s="161"/>
      <c r="M282" s="90"/>
      <c r="N282" s="138"/>
      <c r="O282" s="137"/>
      <c r="P282" s="161"/>
      <c r="Q282" s="90"/>
      <c r="R282" s="138"/>
      <c r="T282" s="163"/>
      <c r="V282" s="137"/>
    </row>
    <row r="283" spans="1:22" s="3" customFormat="1" ht="18" customHeight="1">
      <c r="A283" s="121"/>
      <c r="B283" s="301" t="s">
        <v>441</v>
      </c>
      <c r="C283" s="330">
        <v>170</v>
      </c>
      <c r="D283" s="312">
        <v>190</v>
      </c>
      <c r="E283" s="320">
        <f t="shared" si="22"/>
        <v>360</v>
      </c>
      <c r="F283" s="101"/>
      <c r="G283" s="291" t="s">
        <v>213</v>
      </c>
      <c r="H283" s="137"/>
      <c r="I283" s="137"/>
      <c r="J283" s="137"/>
      <c r="L283" s="161"/>
      <c r="M283" s="90"/>
      <c r="N283" s="138"/>
      <c r="O283" s="137"/>
      <c r="P283" s="161"/>
      <c r="Q283" s="90"/>
      <c r="R283" s="138"/>
      <c r="T283" s="163"/>
      <c r="V283" s="137"/>
    </row>
    <row r="284" spans="1:22" s="3" customFormat="1" ht="18" customHeight="1">
      <c r="A284" s="121"/>
      <c r="B284" s="272" t="s">
        <v>442</v>
      </c>
      <c r="C284" s="489">
        <v>350</v>
      </c>
      <c r="D284" s="312">
        <v>140</v>
      </c>
      <c r="E284" s="493">
        <f t="shared" si="22"/>
        <v>490</v>
      </c>
      <c r="F284" s="101"/>
      <c r="G284" s="412" t="s">
        <v>768</v>
      </c>
      <c r="H284" s="137"/>
      <c r="I284" s="137"/>
      <c r="J284" s="137"/>
      <c r="L284" s="161"/>
      <c r="M284" s="90"/>
      <c r="N284" s="138"/>
      <c r="O284" s="137"/>
      <c r="P284" s="161"/>
      <c r="Q284" s="90"/>
      <c r="R284" s="138"/>
      <c r="T284" s="163"/>
      <c r="V284" s="137"/>
    </row>
    <row r="285" spans="1:22" s="3" customFormat="1" ht="18" customHeight="1">
      <c r="A285" s="121"/>
      <c r="B285" s="272" t="s">
        <v>443</v>
      </c>
      <c r="C285" s="489">
        <v>250</v>
      </c>
      <c r="D285" s="312">
        <v>370</v>
      </c>
      <c r="E285" s="493">
        <f t="shared" si="22"/>
        <v>620</v>
      </c>
      <c r="F285" s="101"/>
      <c r="G285" s="104" t="s">
        <v>214</v>
      </c>
      <c r="H285" s="137"/>
      <c r="I285" s="137"/>
      <c r="J285" s="137"/>
      <c r="L285" s="161"/>
      <c r="M285" s="90"/>
      <c r="N285" s="138"/>
      <c r="O285" s="137"/>
      <c r="P285" s="161"/>
      <c r="Q285" s="90"/>
      <c r="R285" s="138"/>
      <c r="T285" s="163"/>
      <c r="V285" s="137"/>
    </row>
    <row r="286" spans="1:22" s="3" customFormat="1" ht="18" customHeight="1">
      <c r="A286" s="121"/>
      <c r="B286" s="272" t="s">
        <v>444</v>
      </c>
      <c r="C286" s="330">
        <v>320</v>
      </c>
      <c r="D286" s="312">
        <v>180</v>
      </c>
      <c r="E286" s="320">
        <f t="shared" si="22"/>
        <v>500</v>
      </c>
      <c r="F286" s="101"/>
      <c r="G286" s="104" t="s">
        <v>215</v>
      </c>
      <c r="H286" s="137"/>
      <c r="I286" s="137"/>
      <c r="J286" s="137"/>
      <c r="L286" s="161"/>
      <c r="M286" s="90"/>
      <c r="N286" s="138"/>
      <c r="O286" s="137"/>
      <c r="P286" s="161"/>
      <c r="Q286" s="90"/>
      <c r="R286" s="138"/>
      <c r="T286" s="163"/>
      <c r="V286" s="137"/>
    </row>
    <row r="287" spans="1:22" s="3" customFormat="1" ht="18" customHeight="1">
      <c r="A287" s="121"/>
      <c r="B287" s="301" t="s">
        <v>445</v>
      </c>
      <c r="C287" s="330">
        <v>260</v>
      </c>
      <c r="D287" s="312">
        <v>150</v>
      </c>
      <c r="E287" s="320">
        <f t="shared" si="22"/>
        <v>410</v>
      </c>
      <c r="F287" s="101"/>
      <c r="G287" s="291" t="s">
        <v>815</v>
      </c>
      <c r="H287" s="137"/>
      <c r="I287" s="137"/>
      <c r="J287" s="137"/>
      <c r="L287" s="161"/>
      <c r="M287" s="90"/>
      <c r="N287" s="138"/>
      <c r="O287" s="137"/>
      <c r="P287" s="161"/>
      <c r="Q287" s="90"/>
      <c r="R287" s="138"/>
      <c r="T287" s="163"/>
      <c r="V287" s="137"/>
    </row>
    <row r="288" spans="1:22" s="3" customFormat="1" ht="18" customHeight="1">
      <c r="A288" s="121"/>
      <c r="B288" s="301" t="s">
        <v>446</v>
      </c>
      <c r="C288" s="330">
        <v>120</v>
      </c>
      <c r="D288" s="312">
        <v>340</v>
      </c>
      <c r="E288" s="320">
        <f t="shared" si="22"/>
        <v>460</v>
      </c>
      <c r="F288" s="107"/>
      <c r="G288" s="291" t="s">
        <v>816</v>
      </c>
      <c r="H288" s="137"/>
      <c r="I288" s="137"/>
      <c r="J288" s="137"/>
      <c r="L288" s="161"/>
      <c r="M288" s="90"/>
      <c r="N288" s="138"/>
      <c r="O288" s="137"/>
      <c r="P288" s="161"/>
      <c r="Q288" s="90"/>
      <c r="R288" s="138"/>
      <c r="T288" s="163"/>
      <c r="V288" s="137"/>
    </row>
    <row r="289" spans="1:22" s="3" customFormat="1" ht="18" customHeight="1">
      <c r="A289" s="121"/>
      <c r="B289" s="272" t="s">
        <v>447</v>
      </c>
      <c r="C289" s="330">
        <v>310</v>
      </c>
      <c r="D289" s="487">
        <v>160</v>
      </c>
      <c r="E289" s="493">
        <f t="shared" si="22"/>
        <v>470</v>
      </c>
      <c r="F289" s="107"/>
      <c r="G289" s="104" t="s">
        <v>216</v>
      </c>
      <c r="H289" s="137"/>
      <c r="I289" s="137"/>
      <c r="J289" s="137"/>
      <c r="L289" s="161"/>
      <c r="M289" s="90"/>
      <c r="N289" s="138"/>
      <c r="O289" s="137"/>
      <c r="P289" s="161"/>
      <c r="Q289" s="90"/>
      <c r="R289" s="138"/>
      <c r="T289" s="163"/>
      <c r="V289" s="137"/>
    </row>
    <row r="290" spans="1:22" s="3" customFormat="1" ht="18" customHeight="1">
      <c r="A290" s="169"/>
      <c r="B290" s="272" t="s">
        <v>448</v>
      </c>
      <c r="C290" s="489">
        <v>390</v>
      </c>
      <c r="D290" s="312">
        <v>230</v>
      </c>
      <c r="E290" s="493">
        <f t="shared" si="22"/>
        <v>620</v>
      </c>
      <c r="F290" s="101"/>
      <c r="G290" s="164" t="s">
        <v>217</v>
      </c>
      <c r="H290" s="137"/>
      <c r="I290" s="137"/>
      <c r="J290" s="137"/>
      <c r="L290" s="161"/>
      <c r="M290" s="90"/>
      <c r="N290" s="138"/>
      <c r="O290" s="137"/>
      <c r="P290" s="161"/>
      <c r="Q290" s="90"/>
      <c r="R290" s="138"/>
      <c r="T290" s="163"/>
      <c r="V290" s="137"/>
    </row>
    <row r="291" spans="1:22" s="3" customFormat="1" ht="18" customHeight="1">
      <c r="A291" s="169"/>
      <c r="B291" s="272" t="s">
        <v>449</v>
      </c>
      <c r="C291" s="330">
        <v>290</v>
      </c>
      <c r="D291" s="487">
        <v>90</v>
      </c>
      <c r="E291" s="493">
        <f t="shared" si="22"/>
        <v>380</v>
      </c>
      <c r="F291" s="101"/>
      <c r="G291" s="164" t="s">
        <v>218</v>
      </c>
      <c r="H291" s="137"/>
      <c r="I291" s="137"/>
      <c r="J291" s="137"/>
      <c r="L291" s="161"/>
      <c r="M291" s="90"/>
      <c r="N291" s="138"/>
      <c r="O291" s="137"/>
      <c r="P291" s="161"/>
      <c r="Q291" s="90"/>
      <c r="R291" s="138"/>
      <c r="T291" s="163"/>
      <c r="V291" s="137"/>
    </row>
    <row r="292" spans="1:22" s="3" customFormat="1" ht="18" customHeight="1">
      <c r="A292" s="165"/>
      <c r="B292" s="263" t="s">
        <v>450</v>
      </c>
      <c r="C292" s="330">
        <v>180</v>
      </c>
      <c r="D292" s="312">
        <v>120</v>
      </c>
      <c r="E292" s="320">
        <f t="shared" si="22"/>
        <v>300</v>
      </c>
      <c r="F292" s="101"/>
      <c r="G292" s="104" t="s">
        <v>219</v>
      </c>
      <c r="H292" s="137"/>
      <c r="I292" s="137"/>
      <c r="J292" s="137"/>
      <c r="L292" s="161"/>
      <c r="M292" s="90"/>
      <c r="N292" s="138"/>
      <c r="O292" s="137"/>
      <c r="P292" s="161"/>
      <c r="Q292" s="90"/>
      <c r="R292" s="138"/>
      <c r="T292" s="163"/>
      <c r="V292" s="137"/>
    </row>
    <row r="293" spans="1:22" s="3" customFormat="1" ht="18" customHeight="1">
      <c r="A293" s="165"/>
      <c r="B293" s="263" t="s">
        <v>451</v>
      </c>
      <c r="C293" s="302">
        <v>120</v>
      </c>
      <c r="D293" s="312">
        <v>170</v>
      </c>
      <c r="E293" s="320">
        <f t="shared" si="22"/>
        <v>290</v>
      </c>
      <c r="F293" s="101"/>
      <c r="G293" s="102" t="s">
        <v>543</v>
      </c>
      <c r="H293" s="137"/>
      <c r="I293" s="137"/>
      <c r="J293" s="137"/>
      <c r="L293" s="161"/>
      <c r="M293" s="90"/>
      <c r="N293" s="138"/>
      <c r="O293" s="137"/>
      <c r="P293" s="161"/>
      <c r="Q293" s="90"/>
      <c r="R293" s="138"/>
      <c r="T293" s="163"/>
      <c r="V293" s="137"/>
    </row>
    <row r="294" spans="1:22" s="3" customFormat="1" ht="18" customHeight="1">
      <c r="A294" s="165"/>
      <c r="B294" s="263" t="s">
        <v>739</v>
      </c>
      <c r="C294" s="302">
        <v>340</v>
      </c>
      <c r="D294" s="368">
        <v>120</v>
      </c>
      <c r="E294" s="364">
        <f t="shared" si="22"/>
        <v>460</v>
      </c>
      <c r="F294" s="103"/>
      <c r="G294" s="104" t="s">
        <v>597</v>
      </c>
      <c r="H294" s="137"/>
      <c r="I294" s="137"/>
      <c r="J294" s="137"/>
      <c r="L294" s="161"/>
      <c r="M294" s="90"/>
      <c r="N294" s="138"/>
      <c r="O294" s="137"/>
      <c r="P294" s="161"/>
      <c r="Q294" s="90"/>
      <c r="R294" s="138"/>
      <c r="T294" s="163"/>
      <c r="V294" s="137"/>
    </row>
    <row r="295" spans="1:22" s="3" customFormat="1" ht="18" customHeight="1">
      <c r="A295" s="165"/>
      <c r="B295" s="263" t="s">
        <v>765</v>
      </c>
      <c r="C295" s="302">
        <v>320</v>
      </c>
      <c r="D295" s="368">
        <v>60</v>
      </c>
      <c r="E295" s="364">
        <f t="shared" si="22"/>
        <v>380</v>
      </c>
      <c r="F295" s="103"/>
      <c r="G295" s="104" t="s">
        <v>766</v>
      </c>
      <c r="H295" s="137"/>
      <c r="I295" s="137"/>
      <c r="J295" s="137"/>
      <c r="L295" s="161"/>
      <c r="M295" s="90"/>
      <c r="N295" s="138"/>
      <c r="O295" s="137"/>
      <c r="P295" s="161"/>
      <c r="Q295" s="90"/>
      <c r="R295" s="138"/>
      <c r="T295" s="163"/>
      <c r="V295" s="137"/>
    </row>
    <row r="296" spans="1:22" s="3" customFormat="1" ht="18" customHeight="1">
      <c r="A296" s="165"/>
      <c r="B296" s="413" t="s">
        <v>788</v>
      </c>
      <c r="C296" s="302">
        <v>300</v>
      </c>
      <c r="D296" s="368">
        <v>60</v>
      </c>
      <c r="E296" s="364">
        <f t="shared" si="22"/>
        <v>360</v>
      </c>
      <c r="F296" s="103"/>
      <c r="G296" s="412" t="s">
        <v>786</v>
      </c>
      <c r="H296" s="137"/>
      <c r="I296" s="137"/>
      <c r="J296" s="137"/>
      <c r="L296" s="161"/>
      <c r="M296" s="90"/>
      <c r="N296" s="138"/>
      <c r="O296" s="137"/>
      <c r="P296" s="161"/>
      <c r="Q296" s="90"/>
      <c r="R296" s="138"/>
      <c r="T296" s="163"/>
      <c r="V296" s="137"/>
    </row>
    <row r="297" spans="1:22" s="3" customFormat="1" ht="18" customHeight="1">
      <c r="A297" s="165"/>
      <c r="B297" s="414" t="s">
        <v>789</v>
      </c>
      <c r="C297" s="308">
        <v>180</v>
      </c>
      <c r="D297" s="341">
        <v>230</v>
      </c>
      <c r="E297" s="364">
        <f t="shared" si="22"/>
        <v>410</v>
      </c>
      <c r="F297" s="107"/>
      <c r="G297" s="415" t="s">
        <v>787</v>
      </c>
      <c r="H297" s="137"/>
      <c r="I297" s="137"/>
      <c r="J297" s="137"/>
      <c r="L297" s="161"/>
      <c r="M297" s="90"/>
      <c r="N297" s="138"/>
      <c r="O297" s="137"/>
      <c r="P297" s="161"/>
      <c r="Q297" s="90"/>
      <c r="R297" s="138"/>
      <c r="T297" s="163"/>
      <c r="V297" s="137"/>
    </row>
    <row r="298" spans="1:22" s="3" customFormat="1" ht="18" customHeight="1">
      <c r="A298" s="165"/>
      <c r="B298" s="423" t="s">
        <v>791</v>
      </c>
      <c r="C298" s="302">
        <v>330</v>
      </c>
      <c r="D298" s="368">
        <v>20</v>
      </c>
      <c r="E298" s="320">
        <f t="shared" si="22"/>
        <v>350</v>
      </c>
      <c r="F298" s="101"/>
      <c r="G298" s="425" t="s">
        <v>817</v>
      </c>
      <c r="H298" s="137"/>
      <c r="I298" s="137"/>
      <c r="J298" s="137"/>
      <c r="L298" s="161"/>
      <c r="M298" s="90"/>
      <c r="N298" s="138"/>
      <c r="O298" s="137"/>
      <c r="P298" s="161"/>
      <c r="Q298" s="90"/>
      <c r="R298" s="138"/>
      <c r="T298" s="163"/>
      <c r="V298" s="137"/>
    </row>
    <row r="299" spans="1:22" s="3" customFormat="1" ht="18" customHeight="1" thickBot="1">
      <c r="A299" s="165"/>
      <c r="B299" s="424" t="s">
        <v>792</v>
      </c>
      <c r="C299" s="323">
        <v>340</v>
      </c>
      <c r="D299" s="322">
        <v>140</v>
      </c>
      <c r="E299" s="324">
        <f t="shared" si="22"/>
        <v>480</v>
      </c>
      <c r="F299" s="178"/>
      <c r="G299" s="426" t="s">
        <v>818</v>
      </c>
      <c r="H299" s="137"/>
      <c r="I299" s="137"/>
      <c r="J299" s="137"/>
      <c r="L299" s="161"/>
      <c r="M299" s="90"/>
      <c r="N299" s="138"/>
      <c r="O299" s="137"/>
      <c r="P299" s="161"/>
      <c r="Q299" s="90"/>
      <c r="R299" s="138"/>
      <c r="T299" s="163"/>
      <c r="V299" s="137"/>
    </row>
    <row r="300" spans="1:22" s="3" customFormat="1" ht="18" customHeight="1" thickBot="1">
      <c r="A300" s="159"/>
      <c r="B300" s="261"/>
      <c r="C300" s="496">
        <f>SUM(C279:C299)</f>
        <v>5770</v>
      </c>
      <c r="D300" s="498">
        <f>SUM(D279:D299)</f>
        <v>3510</v>
      </c>
      <c r="E300" s="506">
        <f>SUM(E279:E299)</f>
        <v>9280</v>
      </c>
      <c r="F300" s="336">
        <f>SUM(F279:F299)</f>
        <v>0</v>
      </c>
      <c r="G300" s="223"/>
      <c r="H300" s="137"/>
      <c r="I300" s="137"/>
      <c r="J300" s="137"/>
      <c r="L300" s="161"/>
      <c r="M300" s="90"/>
      <c r="N300" s="138"/>
      <c r="O300" s="137"/>
      <c r="P300" s="161"/>
      <c r="Q300" s="90"/>
      <c r="R300" s="138"/>
      <c r="T300" s="163"/>
      <c r="V300" s="137"/>
    </row>
    <row r="301" spans="1:22" s="3" customFormat="1" ht="18" customHeight="1">
      <c r="A301" s="200"/>
      <c r="B301" s="262" t="s">
        <v>452</v>
      </c>
      <c r="C301" s="337">
        <v>440</v>
      </c>
      <c r="D301" s="350">
        <v>160</v>
      </c>
      <c r="E301" s="344">
        <f t="shared" ref="E301:E312" si="23">C301+D301</f>
        <v>600</v>
      </c>
      <c r="F301" s="103"/>
      <c r="G301" s="134" t="s">
        <v>544</v>
      </c>
      <c r="H301" s="137"/>
      <c r="I301" s="137"/>
      <c r="J301" s="137"/>
      <c r="L301" s="161"/>
      <c r="M301" s="90"/>
      <c r="N301" s="138"/>
      <c r="O301" s="137"/>
      <c r="P301" s="161"/>
      <c r="Q301" s="90"/>
      <c r="R301" s="138"/>
      <c r="T301" s="163"/>
      <c r="V301" s="137"/>
    </row>
    <row r="302" spans="1:22" s="3" customFormat="1" ht="18" customHeight="1">
      <c r="A302" s="241">
        <v>305</v>
      </c>
      <c r="B302" s="275" t="s">
        <v>453</v>
      </c>
      <c r="C302" s="330">
        <v>140</v>
      </c>
      <c r="D302" s="258">
        <v>310</v>
      </c>
      <c r="E302" s="320">
        <f t="shared" si="23"/>
        <v>450</v>
      </c>
      <c r="F302" s="103"/>
      <c r="G302" s="104" t="s">
        <v>545</v>
      </c>
      <c r="H302" s="137"/>
      <c r="I302" s="137"/>
      <c r="J302" s="137"/>
      <c r="L302" s="161"/>
      <c r="M302" s="90"/>
      <c r="N302" s="138"/>
      <c r="O302" s="137"/>
      <c r="P302" s="161"/>
      <c r="Q302" s="90"/>
      <c r="R302" s="138"/>
      <c r="T302" s="163"/>
      <c r="V302" s="137"/>
    </row>
    <row r="303" spans="1:22" s="3" customFormat="1" ht="18" customHeight="1">
      <c r="A303" s="257" t="s">
        <v>702</v>
      </c>
      <c r="B303" s="272" t="s">
        <v>454</v>
      </c>
      <c r="C303" s="330">
        <v>270</v>
      </c>
      <c r="D303" s="258">
        <v>40</v>
      </c>
      <c r="E303" s="320">
        <f t="shared" si="23"/>
        <v>310</v>
      </c>
      <c r="F303" s="103"/>
      <c r="G303" s="104" t="s">
        <v>829</v>
      </c>
      <c r="H303" s="137"/>
      <c r="I303" s="137"/>
      <c r="J303" s="137"/>
      <c r="L303" s="161"/>
      <c r="M303" s="90"/>
      <c r="N303" s="138"/>
      <c r="O303" s="137"/>
      <c r="P303" s="161"/>
      <c r="Q303" s="90"/>
      <c r="R303" s="138"/>
      <c r="T303" s="163"/>
      <c r="V303" s="137"/>
    </row>
    <row r="304" spans="1:22" s="3" customFormat="1" ht="18" customHeight="1">
      <c r="A304" s="530">
        <f>SUM(E301:E312)</f>
        <v>3200</v>
      </c>
      <c r="B304" s="272" t="s">
        <v>455</v>
      </c>
      <c r="C304" s="330">
        <v>310</v>
      </c>
      <c r="D304" s="258">
        <v>40</v>
      </c>
      <c r="E304" s="320">
        <f t="shared" si="23"/>
        <v>350</v>
      </c>
      <c r="F304" s="103"/>
      <c r="G304" s="104" t="s">
        <v>546</v>
      </c>
      <c r="H304" s="137"/>
      <c r="I304" s="137"/>
      <c r="J304" s="137"/>
      <c r="L304" s="161"/>
      <c r="M304" s="90"/>
      <c r="N304" s="138"/>
      <c r="O304" s="137"/>
      <c r="P304" s="161"/>
      <c r="Q304" s="90"/>
      <c r="R304" s="138"/>
      <c r="T304" s="163"/>
      <c r="V304" s="137"/>
    </row>
    <row r="305" spans="1:22" s="3" customFormat="1" ht="18" customHeight="1">
      <c r="A305" s="132"/>
      <c r="B305" s="272" t="s">
        <v>456</v>
      </c>
      <c r="C305" s="330">
        <v>70</v>
      </c>
      <c r="D305" s="258">
        <v>0</v>
      </c>
      <c r="E305" s="320">
        <f t="shared" si="23"/>
        <v>70</v>
      </c>
      <c r="F305" s="103"/>
      <c r="G305" s="104" t="s">
        <v>550</v>
      </c>
      <c r="H305" s="137"/>
      <c r="I305" s="137"/>
      <c r="J305" s="137"/>
      <c r="L305" s="161"/>
      <c r="M305" s="90"/>
      <c r="N305" s="138"/>
      <c r="O305" s="137"/>
      <c r="P305" s="161"/>
      <c r="Q305" s="90"/>
      <c r="R305" s="138"/>
      <c r="T305" s="163"/>
      <c r="V305" s="137"/>
    </row>
    <row r="306" spans="1:22" s="3" customFormat="1" ht="18" customHeight="1">
      <c r="A306" s="132"/>
      <c r="B306" s="272" t="s">
        <v>457</v>
      </c>
      <c r="C306" s="330">
        <v>80</v>
      </c>
      <c r="D306" s="258">
        <v>0</v>
      </c>
      <c r="E306" s="320">
        <f t="shared" si="23"/>
        <v>80</v>
      </c>
      <c r="F306" s="103"/>
      <c r="G306" s="104" t="s">
        <v>551</v>
      </c>
      <c r="H306" s="137"/>
      <c r="I306" s="137"/>
      <c r="J306" s="137"/>
      <c r="L306" s="161"/>
      <c r="M306" s="90"/>
      <c r="N306" s="138"/>
      <c r="O306" s="137"/>
      <c r="P306" s="161"/>
      <c r="Q306" s="90"/>
      <c r="R306" s="138"/>
      <c r="T306" s="163"/>
      <c r="V306" s="137"/>
    </row>
    <row r="307" spans="1:22" s="3" customFormat="1" ht="18" customHeight="1">
      <c r="A307" s="132"/>
      <c r="B307" s="272" t="s">
        <v>888</v>
      </c>
      <c r="C307" s="330">
        <v>190</v>
      </c>
      <c r="D307" s="258">
        <v>20</v>
      </c>
      <c r="E307" s="320">
        <f t="shared" si="23"/>
        <v>210</v>
      </c>
      <c r="F307" s="103"/>
      <c r="G307" s="104" t="s">
        <v>552</v>
      </c>
      <c r="H307" s="137"/>
      <c r="I307" s="137"/>
      <c r="J307" s="137"/>
      <c r="L307" s="161"/>
      <c r="M307" s="90"/>
      <c r="N307" s="138"/>
      <c r="O307" s="137"/>
      <c r="P307" s="161"/>
      <c r="Q307" s="90"/>
      <c r="R307" s="138"/>
      <c r="T307" s="163"/>
      <c r="V307" s="137"/>
    </row>
    <row r="308" spans="1:22" s="3" customFormat="1" ht="18" customHeight="1">
      <c r="A308" s="733" t="s">
        <v>894</v>
      </c>
      <c r="B308" s="272" t="s">
        <v>889</v>
      </c>
      <c r="C308" s="330">
        <v>120</v>
      </c>
      <c r="D308" s="258">
        <v>0</v>
      </c>
      <c r="E308" s="320">
        <f t="shared" si="23"/>
        <v>120</v>
      </c>
      <c r="F308" s="135"/>
      <c r="G308" s="104" t="s">
        <v>553</v>
      </c>
      <c r="H308" s="137"/>
      <c r="I308" s="137"/>
      <c r="J308" s="137"/>
      <c r="L308" s="161"/>
      <c r="M308" s="90"/>
      <c r="N308" s="138"/>
      <c r="O308" s="137"/>
      <c r="P308" s="161"/>
      <c r="Q308" s="90"/>
      <c r="R308" s="138"/>
      <c r="T308" s="163"/>
      <c r="V308" s="137"/>
    </row>
    <row r="309" spans="1:22" s="3" customFormat="1" ht="18" customHeight="1">
      <c r="A309" s="734"/>
      <c r="B309" s="272" t="s">
        <v>890</v>
      </c>
      <c r="C309" s="330">
        <v>340</v>
      </c>
      <c r="D309" s="258">
        <v>50</v>
      </c>
      <c r="E309" s="320">
        <f t="shared" si="23"/>
        <v>390</v>
      </c>
      <c r="F309" s="135"/>
      <c r="G309" s="104" t="s">
        <v>554</v>
      </c>
      <c r="H309" s="137"/>
      <c r="I309" s="137"/>
      <c r="J309" s="137"/>
      <c r="L309" s="161"/>
      <c r="M309" s="90"/>
      <c r="N309" s="138"/>
      <c r="O309" s="137"/>
      <c r="P309" s="161"/>
      <c r="Q309" s="90"/>
      <c r="R309" s="138"/>
      <c r="T309" s="163"/>
      <c r="V309" s="137"/>
    </row>
    <row r="310" spans="1:22" s="3" customFormat="1" ht="18" customHeight="1">
      <c r="A310" s="734"/>
      <c r="B310" s="272" t="s">
        <v>891</v>
      </c>
      <c r="C310" s="490">
        <v>130</v>
      </c>
      <c r="D310" s="285">
        <v>30</v>
      </c>
      <c r="E310" s="493">
        <f t="shared" si="23"/>
        <v>160</v>
      </c>
      <c r="F310" s="103"/>
      <c r="G310" s="164" t="s">
        <v>555</v>
      </c>
      <c r="H310" s="137"/>
      <c r="I310" s="137"/>
      <c r="J310" s="137"/>
      <c r="L310" s="161"/>
      <c r="M310" s="90"/>
      <c r="N310" s="138"/>
      <c r="O310" s="137"/>
      <c r="P310" s="161"/>
      <c r="Q310" s="90"/>
      <c r="R310" s="138"/>
      <c r="T310" s="163"/>
      <c r="V310" s="137"/>
    </row>
    <row r="311" spans="1:22" s="3" customFormat="1" ht="18" customHeight="1">
      <c r="A311" s="132"/>
      <c r="B311" s="272" t="s">
        <v>892</v>
      </c>
      <c r="C311" s="331">
        <v>280</v>
      </c>
      <c r="D311" s="332">
        <v>10</v>
      </c>
      <c r="E311" s="320">
        <f t="shared" si="23"/>
        <v>290</v>
      </c>
      <c r="F311" s="212"/>
      <c r="G311" s="164" t="s">
        <v>556</v>
      </c>
      <c r="H311" s="137"/>
      <c r="I311" s="137"/>
      <c r="J311" s="137"/>
      <c r="L311" s="161"/>
      <c r="M311" s="90"/>
      <c r="N311" s="138"/>
      <c r="O311" s="137"/>
      <c r="P311" s="161"/>
      <c r="Q311" s="90"/>
      <c r="R311" s="138"/>
      <c r="T311" s="163"/>
      <c r="V311" s="137"/>
    </row>
    <row r="312" spans="1:22" s="3" customFormat="1" ht="18" customHeight="1" thickBot="1">
      <c r="A312" s="132"/>
      <c r="B312" s="273" t="s">
        <v>893</v>
      </c>
      <c r="C312" s="331">
        <v>150</v>
      </c>
      <c r="D312" s="332">
        <v>20</v>
      </c>
      <c r="E312" s="324">
        <f t="shared" si="23"/>
        <v>170</v>
      </c>
      <c r="F312" s="140"/>
      <c r="G312" s="170" t="s">
        <v>557</v>
      </c>
      <c r="H312" s="137"/>
      <c r="I312" s="137"/>
      <c r="J312" s="137"/>
      <c r="L312" s="161"/>
      <c r="M312" s="90"/>
      <c r="N312" s="138"/>
      <c r="O312" s="137"/>
      <c r="P312" s="161"/>
      <c r="Q312" s="90"/>
      <c r="R312" s="138"/>
      <c r="T312" s="163"/>
      <c r="V312" s="137"/>
    </row>
    <row r="313" spans="1:22" s="3" customFormat="1" ht="18" customHeight="1" thickBot="1">
      <c r="A313" s="122"/>
      <c r="B313" s="269"/>
      <c r="C313" s="496">
        <f>SUM(C301:C312)</f>
        <v>2520</v>
      </c>
      <c r="D313" s="498">
        <f>SUM(D301:D312)</f>
        <v>680</v>
      </c>
      <c r="E313" s="523">
        <f>SUM(E301:E312)</f>
        <v>3200</v>
      </c>
      <c r="F313" s="289">
        <f>SUM(F301:F312)</f>
        <v>0</v>
      </c>
      <c r="G313" s="223"/>
      <c r="H313" s="137"/>
      <c r="I313" s="137"/>
      <c r="J313" s="137"/>
      <c r="L313" s="161"/>
      <c r="M313" s="90"/>
      <c r="N313" s="138"/>
      <c r="O313" s="137"/>
      <c r="P313" s="161"/>
      <c r="Q313" s="90"/>
      <c r="R313" s="138"/>
      <c r="T313" s="163"/>
      <c r="V313" s="137"/>
    </row>
    <row r="314" spans="1:22" s="3" customFormat="1" ht="18" customHeight="1">
      <c r="A314" s="119"/>
      <c r="B314" s="262" t="s">
        <v>458</v>
      </c>
      <c r="C314" s="455">
        <v>220</v>
      </c>
      <c r="D314" s="372">
        <v>110</v>
      </c>
      <c r="E314" s="344">
        <f t="shared" ref="E314:E327" si="24">C314+D314</f>
        <v>330</v>
      </c>
      <c r="F314" s="103"/>
      <c r="G314" s="134" t="s">
        <v>769</v>
      </c>
      <c r="H314" s="137"/>
      <c r="I314" s="137"/>
      <c r="J314" s="137"/>
      <c r="L314" s="161"/>
      <c r="M314" s="90"/>
      <c r="N314" s="138"/>
      <c r="O314" s="137"/>
      <c r="P314" s="161"/>
      <c r="Q314" s="90"/>
      <c r="R314" s="138"/>
      <c r="T314" s="163"/>
      <c r="V314" s="137"/>
    </row>
    <row r="315" spans="1:22" s="3" customFormat="1" ht="18" customHeight="1">
      <c r="A315" s="120">
        <v>306</v>
      </c>
      <c r="B315" s="310" t="s">
        <v>459</v>
      </c>
      <c r="C315" s="346">
        <v>370</v>
      </c>
      <c r="D315" s="315">
        <v>40</v>
      </c>
      <c r="E315" s="320">
        <f t="shared" si="24"/>
        <v>410</v>
      </c>
      <c r="F315" s="103"/>
      <c r="G315" s="291" t="s">
        <v>870</v>
      </c>
      <c r="H315" s="137"/>
      <c r="I315" s="137"/>
      <c r="J315" s="137"/>
      <c r="L315" s="161"/>
      <c r="M315" s="90"/>
      <c r="N315" s="138"/>
      <c r="O315" s="137"/>
      <c r="P315" s="161"/>
      <c r="Q315" s="90"/>
      <c r="R315" s="138"/>
      <c r="T315" s="163"/>
      <c r="V315" s="137"/>
    </row>
    <row r="316" spans="1:22" s="3" customFormat="1" ht="18" customHeight="1">
      <c r="A316" s="255" t="s">
        <v>704</v>
      </c>
      <c r="B316" s="263" t="s">
        <v>460</v>
      </c>
      <c r="C316" s="346">
        <v>360</v>
      </c>
      <c r="D316" s="315">
        <v>0</v>
      </c>
      <c r="E316" s="320">
        <f t="shared" si="24"/>
        <v>360</v>
      </c>
      <c r="F316" s="103"/>
      <c r="G316" s="104" t="s">
        <v>558</v>
      </c>
      <c r="H316" s="137"/>
      <c r="I316" s="137"/>
      <c r="J316" s="137"/>
      <c r="L316" s="161"/>
      <c r="M316" s="90"/>
      <c r="N316" s="138"/>
      <c r="O316" s="137"/>
      <c r="P316" s="161"/>
      <c r="Q316" s="90"/>
      <c r="R316" s="138"/>
      <c r="T316" s="163"/>
      <c r="V316" s="137"/>
    </row>
    <row r="317" spans="1:22" s="3" customFormat="1" ht="18" customHeight="1">
      <c r="A317" s="486">
        <f>SUM(E314:E327)</f>
        <v>5120</v>
      </c>
      <c r="B317" s="263" t="s">
        <v>461</v>
      </c>
      <c r="C317" s="346">
        <v>230</v>
      </c>
      <c r="D317" s="315">
        <v>0</v>
      </c>
      <c r="E317" s="320">
        <f t="shared" si="24"/>
        <v>230</v>
      </c>
      <c r="F317" s="103"/>
      <c r="G317" s="104" t="s">
        <v>559</v>
      </c>
      <c r="H317" s="137"/>
      <c r="I317" s="137"/>
      <c r="J317" s="137"/>
      <c r="L317" s="161"/>
      <c r="M317" s="90"/>
      <c r="N317" s="138"/>
      <c r="O317" s="137"/>
      <c r="P317" s="161"/>
      <c r="Q317" s="90"/>
      <c r="R317" s="138"/>
      <c r="T317" s="163"/>
      <c r="V317" s="137"/>
    </row>
    <row r="318" spans="1:22" s="3" customFormat="1" ht="18" customHeight="1">
      <c r="A318" s="121"/>
      <c r="B318" s="263" t="s">
        <v>462</v>
      </c>
      <c r="C318" s="346">
        <v>260</v>
      </c>
      <c r="D318" s="315">
        <v>0</v>
      </c>
      <c r="E318" s="320">
        <f t="shared" si="24"/>
        <v>260</v>
      </c>
      <c r="F318" s="103"/>
      <c r="G318" s="104" t="s">
        <v>560</v>
      </c>
      <c r="H318" s="137"/>
      <c r="I318" s="137"/>
      <c r="J318" s="137"/>
      <c r="L318" s="161"/>
      <c r="M318" s="90"/>
      <c r="N318" s="138"/>
      <c r="O318" s="137"/>
      <c r="P318" s="161"/>
      <c r="Q318" s="90"/>
      <c r="R318" s="138"/>
      <c r="T318" s="163"/>
      <c r="V318" s="137"/>
    </row>
    <row r="319" spans="1:22" s="3" customFormat="1" ht="18" customHeight="1">
      <c r="A319" s="121"/>
      <c r="B319" s="263" t="s">
        <v>463</v>
      </c>
      <c r="C319" s="346">
        <v>310</v>
      </c>
      <c r="D319" s="315">
        <v>90</v>
      </c>
      <c r="E319" s="320">
        <f t="shared" si="24"/>
        <v>400</v>
      </c>
      <c r="F319" s="135"/>
      <c r="G319" s="104" t="s">
        <v>758</v>
      </c>
      <c r="H319" s="137"/>
      <c r="I319" s="137"/>
      <c r="J319" s="137"/>
      <c r="L319" s="161"/>
      <c r="M319" s="90"/>
      <c r="N319" s="138"/>
      <c r="O319" s="137"/>
      <c r="P319" s="161"/>
      <c r="Q319" s="90"/>
      <c r="R319" s="138"/>
      <c r="T319" s="163"/>
      <c r="V319" s="137"/>
    </row>
    <row r="320" spans="1:22" ht="18" customHeight="1">
      <c r="A320" s="121"/>
      <c r="B320" s="263" t="s">
        <v>464</v>
      </c>
      <c r="C320" s="550">
        <v>450</v>
      </c>
      <c r="D320" s="315">
        <v>0</v>
      </c>
      <c r="E320" s="493">
        <f t="shared" si="24"/>
        <v>450</v>
      </c>
      <c r="F320" s="103"/>
      <c r="G320" s="104" t="s">
        <v>561</v>
      </c>
    </row>
    <row r="321" spans="1:7" ht="18" customHeight="1">
      <c r="A321" s="132"/>
      <c r="B321" s="267" t="s">
        <v>465</v>
      </c>
      <c r="C321" s="427">
        <v>340</v>
      </c>
      <c r="D321" s="340">
        <v>100</v>
      </c>
      <c r="E321" s="320">
        <f t="shared" si="24"/>
        <v>440</v>
      </c>
      <c r="F321" s="101"/>
      <c r="G321" s="164" t="s">
        <v>562</v>
      </c>
    </row>
    <row r="322" spans="1:7" ht="18" customHeight="1">
      <c r="A322" s="132"/>
      <c r="B322" s="263" t="s">
        <v>466</v>
      </c>
      <c r="C322" s="550">
        <v>310</v>
      </c>
      <c r="D322" s="315">
        <v>120</v>
      </c>
      <c r="E322" s="493">
        <f t="shared" si="24"/>
        <v>430</v>
      </c>
      <c r="F322" s="103"/>
      <c r="G322" s="104" t="s">
        <v>563</v>
      </c>
    </row>
    <row r="323" spans="1:7" ht="18" customHeight="1">
      <c r="A323" s="132"/>
      <c r="B323" s="263" t="s">
        <v>467</v>
      </c>
      <c r="C323" s="550">
        <v>300</v>
      </c>
      <c r="D323" s="315">
        <v>70</v>
      </c>
      <c r="E323" s="493">
        <f t="shared" si="24"/>
        <v>370</v>
      </c>
      <c r="F323" s="103"/>
      <c r="G323" s="102" t="s">
        <v>910</v>
      </c>
    </row>
    <row r="324" spans="1:7" ht="18" customHeight="1">
      <c r="A324" s="132"/>
      <c r="B324" s="263" t="s">
        <v>468</v>
      </c>
      <c r="C324" s="346">
        <v>200</v>
      </c>
      <c r="D324" s="315">
        <v>10</v>
      </c>
      <c r="E324" s="320">
        <v>210</v>
      </c>
      <c r="F324" s="103"/>
      <c r="G324" s="102" t="s">
        <v>564</v>
      </c>
    </row>
    <row r="325" spans="1:7" ht="18" customHeight="1">
      <c r="A325" s="132"/>
      <c r="B325" s="272" t="s">
        <v>752</v>
      </c>
      <c r="C325" s="428">
        <v>320</v>
      </c>
      <c r="D325" s="551">
        <v>50</v>
      </c>
      <c r="E325" s="523">
        <f t="shared" ref="E325" si="25">C325+D325</f>
        <v>370</v>
      </c>
      <c r="F325" s="133"/>
      <c r="G325" s="106" t="s">
        <v>794</v>
      </c>
    </row>
    <row r="326" spans="1:7" ht="18" customHeight="1">
      <c r="A326" s="132"/>
      <c r="B326" s="272" t="s">
        <v>795</v>
      </c>
      <c r="C326" s="552">
        <v>360</v>
      </c>
      <c r="D326" s="340">
        <v>90</v>
      </c>
      <c r="E326" s="504">
        <f t="shared" si="24"/>
        <v>450</v>
      </c>
      <c r="F326" s="133"/>
      <c r="G326" s="164" t="s">
        <v>793</v>
      </c>
    </row>
    <row r="327" spans="1:7" ht="18" customHeight="1" thickBot="1">
      <c r="A327" s="132"/>
      <c r="B327" s="429" t="s">
        <v>796</v>
      </c>
      <c r="C327" s="435">
        <v>350</v>
      </c>
      <c r="D327" s="421">
        <v>60</v>
      </c>
      <c r="E327" s="324">
        <f t="shared" si="24"/>
        <v>410</v>
      </c>
      <c r="F327" s="166"/>
      <c r="G327" s="326" t="s">
        <v>825</v>
      </c>
    </row>
    <row r="328" spans="1:7" ht="18" customHeight="1" thickBot="1">
      <c r="A328" s="122"/>
      <c r="B328" s="269"/>
      <c r="C328" s="545">
        <f>SUM(C314:C327)</f>
        <v>4380</v>
      </c>
      <c r="D328" s="528">
        <f>SUM(D314:D327)</f>
        <v>740</v>
      </c>
      <c r="E328" s="495">
        <f>SUM(E314:E327)</f>
        <v>5120</v>
      </c>
      <c r="F328" s="289">
        <f>SUM(F314:F327)</f>
        <v>0</v>
      </c>
      <c r="G328" s="223"/>
    </row>
    <row r="329" spans="1:7" ht="18" customHeight="1">
      <c r="A329" s="119"/>
      <c r="B329" s="262" t="s">
        <v>469</v>
      </c>
      <c r="C329" s="350">
        <v>260</v>
      </c>
      <c r="D329" s="367">
        <v>100</v>
      </c>
      <c r="E329" s="344">
        <f t="shared" ref="E329:E340" si="26">C329+D329</f>
        <v>360</v>
      </c>
      <c r="F329" s="166"/>
      <c r="G329" s="134" t="s">
        <v>565</v>
      </c>
    </row>
    <row r="330" spans="1:7" ht="18" customHeight="1">
      <c r="A330" s="120"/>
      <c r="B330" s="272" t="s">
        <v>470</v>
      </c>
      <c r="C330" s="494">
        <v>130</v>
      </c>
      <c r="D330" s="499">
        <v>10</v>
      </c>
      <c r="E330" s="320">
        <f t="shared" si="26"/>
        <v>140</v>
      </c>
      <c r="F330" s="103"/>
      <c r="G330" s="104" t="s">
        <v>566</v>
      </c>
    </row>
    <row r="331" spans="1:7" ht="18" customHeight="1">
      <c r="A331" s="245">
        <v>307</v>
      </c>
      <c r="B331" s="272" t="s">
        <v>471</v>
      </c>
      <c r="C331" s="258">
        <v>200</v>
      </c>
      <c r="D331" s="368">
        <v>80</v>
      </c>
      <c r="E331" s="320">
        <f t="shared" si="26"/>
        <v>280</v>
      </c>
      <c r="F331" s="201"/>
      <c r="G331" s="202" t="s">
        <v>567</v>
      </c>
    </row>
    <row r="332" spans="1:7" ht="18" customHeight="1">
      <c r="A332" s="255" t="s">
        <v>568</v>
      </c>
      <c r="B332" s="272" t="s">
        <v>472</v>
      </c>
      <c r="C332" s="494">
        <v>440</v>
      </c>
      <c r="D332" s="368">
        <v>80</v>
      </c>
      <c r="E332" s="493">
        <f t="shared" si="26"/>
        <v>520</v>
      </c>
      <c r="F332" s="103"/>
      <c r="G332" s="104" t="s">
        <v>857</v>
      </c>
    </row>
    <row r="333" spans="1:7" ht="18" customHeight="1">
      <c r="A333" s="486">
        <f>SUM(E329:E340)</f>
        <v>3300</v>
      </c>
      <c r="B333" s="271" t="s">
        <v>473</v>
      </c>
      <c r="C333" s="553">
        <v>280</v>
      </c>
      <c r="D333" s="341">
        <v>60</v>
      </c>
      <c r="E333" s="554">
        <f t="shared" si="26"/>
        <v>340</v>
      </c>
      <c r="F333" s="103"/>
      <c r="G333" s="164" t="s">
        <v>569</v>
      </c>
    </row>
    <row r="334" spans="1:7" ht="18" customHeight="1">
      <c r="A334" s="121"/>
      <c r="B334" s="263" t="s">
        <v>474</v>
      </c>
      <c r="C334" s="258">
        <v>250</v>
      </c>
      <c r="D334" s="368">
        <v>10</v>
      </c>
      <c r="E334" s="320">
        <f t="shared" si="26"/>
        <v>260</v>
      </c>
      <c r="F334" s="135"/>
      <c r="G334" s="104" t="s">
        <v>570</v>
      </c>
    </row>
    <row r="335" spans="1:7" ht="18.75" customHeight="1">
      <c r="A335" s="121"/>
      <c r="B335" s="263" t="s">
        <v>475</v>
      </c>
      <c r="C335" s="258">
        <v>190</v>
      </c>
      <c r="D335" s="368">
        <v>0</v>
      </c>
      <c r="E335" s="320">
        <f t="shared" si="26"/>
        <v>190</v>
      </c>
      <c r="F335" s="135"/>
      <c r="G335" s="104" t="s">
        <v>571</v>
      </c>
    </row>
    <row r="336" spans="1:7" ht="18.75" customHeight="1">
      <c r="A336" s="121"/>
      <c r="B336" s="263" t="s">
        <v>476</v>
      </c>
      <c r="C336" s="503">
        <v>230</v>
      </c>
      <c r="D336" s="341">
        <v>0</v>
      </c>
      <c r="E336" s="493">
        <f t="shared" si="26"/>
        <v>230</v>
      </c>
      <c r="F336" s="103"/>
      <c r="G336" s="164" t="s">
        <v>572</v>
      </c>
    </row>
    <row r="337" spans="1:22" ht="18" customHeight="1">
      <c r="A337" s="121"/>
      <c r="B337" s="263" t="s">
        <v>477</v>
      </c>
      <c r="C337" s="503">
        <v>120</v>
      </c>
      <c r="D337" s="341">
        <v>20</v>
      </c>
      <c r="E337" s="493">
        <f t="shared" si="26"/>
        <v>140</v>
      </c>
      <c r="F337" s="103"/>
      <c r="G337" s="164" t="s">
        <v>573</v>
      </c>
    </row>
    <row r="338" spans="1:22" ht="18" customHeight="1">
      <c r="A338" s="121"/>
      <c r="B338" s="263" t="s">
        <v>478</v>
      </c>
      <c r="C338" s="494">
        <v>290</v>
      </c>
      <c r="D338" s="368">
        <v>40</v>
      </c>
      <c r="E338" s="493">
        <f t="shared" si="26"/>
        <v>330</v>
      </c>
      <c r="F338" s="103"/>
      <c r="G338" s="104" t="s">
        <v>574</v>
      </c>
    </row>
    <row r="339" spans="1:22" ht="18" customHeight="1">
      <c r="A339" s="121"/>
      <c r="B339" s="263" t="s">
        <v>479</v>
      </c>
      <c r="C339" s="347">
        <v>0</v>
      </c>
      <c r="D339" s="379">
        <v>270</v>
      </c>
      <c r="E339" s="320">
        <f t="shared" si="26"/>
        <v>270</v>
      </c>
      <c r="F339" s="103"/>
      <c r="G339" s="117" t="s">
        <v>575</v>
      </c>
    </row>
    <row r="340" spans="1:22" s="204" customFormat="1" ht="18" customHeight="1" thickBot="1">
      <c r="A340" s="121"/>
      <c r="B340" s="263" t="s">
        <v>480</v>
      </c>
      <c r="C340" s="284">
        <v>240</v>
      </c>
      <c r="D340" s="380">
        <v>0</v>
      </c>
      <c r="E340" s="320">
        <f t="shared" si="26"/>
        <v>240</v>
      </c>
      <c r="F340" s="103"/>
      <c r="G340" s="111" t="s">
        <v>576</v>
      </c>
      <c r="H340" s="87"/>
      <c r="I340" s="87"/>
      <c r="J340" s="87"/>
      <c r="L340" s="83"/>
      <c r="M340" s="84"/>
      <c r="N340" s="205"/>
      <c r="O340" s="87"/>
      <c r="P340" s="83"/>
      <c r="Q340" s="84"/>
      <c r="R340" s="205"/>
      <c r="T340" s="206"/>
      <c r="V340" s="87"/>
    </row>
    <row r="341" spans="1:22" ht="18" customHeight="1" thickBot="1">
      <c r="A341" s="237"/>
      <c r="B341" s="269"/>
      <c r="C341" s="496">
        <f>SUM(C329:C340)</f>
        <v>2630</v>
      </c>
      <c r="D341" s="498">
        <f>SUM(D329:D340)</f>
        <v>670</v>
      </c>
      <c r="E341" s="555">
        <f>SUM(E329:E340)</f>
        <v>3300</v>
      </c>
      <c r="F341" s="292">
        <f>SUM(F329:F340)</f>
        <v>0</v>
      </c>
      <c r="G341" s="223"/>
    </row>
    <row r="342" spans="1:22" ht="18" customHeight="1">
      <c r="A342" s="120">
        <v>308</v>
      </c>
      <c r="B342" s="262" t="s">
        <v>481</v>
      </c>
      <c r="C342" s="383">
        <v>200</v>
      </c>
      <c r="D342" s="367">
        <v>0</v>
      </c>
      <c r="E342" s="344">
        <f>C342+D342</f>
        <v>200</v>
      </c>
      <c r="F342" s="103"/>
      <c r="G342" s="134" t="s">
        <v>577</v>
      </c>
    </row>
    <row r="343" spans="1:22" ht="18" customHeight="1" thickBot="1">
      <c r="A343" s="317" t="s">
        <v>737</v>
      </c>
      <c r="B343" s="272" t="s">
        <v>482</v>
      </c>
      <c r="C343" s="371">
        <v>230</v>
      </c>
      <c r="D343" s="380">
        <v>0</v>
      </c>
      <c r="E343" s="362">
        <f>C343+D343</f>
        <v>230</v>
      </c>
      <c r="F343" s="103"/>
      <c r="G343" s="182" t="s">
        <v>578</v>
      </c>
    </row>
    <row r="344" spans="1:22" ht="18" customHeight="1" thickBot="1">
      <c r="A344" s="456">
        <f>SUM(E342:E343)</f>
        <v>430</v>
      </c>
      <c r="B344" s="269"/>
      <c r="C344" s="361">
        <f>SUM(C342:C343)</f>
        <v>430</v>
      </c>
      <c r="D344" s="361">
        <f>SUM(D342:D343)</f>
        <v>0</v>
      </c>
      <c r="E344" s="351">
        <f>SUM(E342:E343)</f>
        <v>430</v>
      </c>
      <c r="F344" s="289">
        <f>SUM(F342:F343)</f>
        <v>0</v>
      </c>
      <c r="G344" s="203" t="s">
        <v>6</v>
      </c>
    </row>
    <row r="345" spans="1:22" ht="15" customHeight="1" thickBot="1">
      <c r="A345" s="237"/>
      <c r="B345" s="277"/>
      <c r="C345" s="381"/>
      <c r="D345" s="381"/>
      <c r="E345" s="189"/>
      <c r="G345" s="191"/>
    </row>
    <row r="346" spans="1:22" ht="26.25" customHeight="1" thickBot="1">
      <c r="A346" s="242" t="s">
        <v>579</v>
      </c>
      <c r="B346" s="260"/>
      <c r="C346" s="450"/>
      <c r="D346" s="450"/>
      <c r="E346" s="439"/>
      <c r="G346" s="137"/>
    </row>
    <row r="347" spans="1:22" ht="18" customHeight="1" thickBot="1">
      <c r="A347" s="200"/>
      <c r="B347" s="462" t="s">
        <v>20</v>
      </c>
      <c r="C347" s="463" t="s">
        <v>173</v>
      </c>
      <c r="D347" s="461" t="s">
        <v>662</v>
      </c>
      <c r="E347" s="96" t="s">
        <v>21</v>
      </c>
      <c r="F347" s="288" t="s">
        <v>22</v>
      </c>
      <c r="G347" s="141" t="s">
        <v>23</v>
      </c>
    </row>
    <row r="348" spans="1:22" ht="18" customHeight="1">
      <c r="A348" s="119"/>
      <c r="B348" s="394" t="s">
        <v>483</v>
      </c>
      <c r="C348" s="479">
        <v>320</v>
      </c>
      <c r="D348" s="556">
        <v>210</v>
      </c>
      <c r="E348" s="488">
        <f t="shared" ref="E348" si="27">C348+D348</f>
        <v>530</v>
      </c>
      <c r="F348" s="162"/>
      <c r="G348" s="430" t="s">
        <v>821</v>
      </c>
    </row>
    <row r="349" spans="1:22" ht="18" customHeight="1">
      <c r="A349" s="120">
        <v>401</v>
      </c>
      <c r="B349" s="310" t="s">
        <v>484</v>
      </c>
      <c r="C349" s="330">
        <v>390</v>
      </c>
      <c r="D349" s="494">
        <v>70</v>
      </c>
      <c r="E349" s="493">
        <f t="shared" ref="E349:E361" si="28">C349+D349</f>
        <v>460</v>
      </c>
      <c r="F349" s="103"/>
      <c r="G349" s="291" t="s">
        <v>822</v>
      </c>
    </row>
    <row r="350" spans="1:22" s="316" customFormat="1" ht="18" customHeight="1">
      <c r="A350" s="255" t="s">
        <v>709</v>
      </c>
      <c r="B350" s="266" t="s">
        <v>485</v>
      </c>
      <c r="C350" s="330">
        <v>190</v>
      </c>
      <c r="D350" s="258">
        <v>0</v>
      </c>
      <c r="E350" s="320">
        <f t="shared" si="28"/>
        <v>190</v>
      </c>
      <c r="F350" s="103"/>
      <c r="G350" s="180" t="s">
        <v>580</v>
      </c>
      <c r="H350" s="15"/>
      <c r="I350" s="15"/>
      <c r="J350" s="15"/>
      <c r="L350" s="82"/>
      <c r="M350" s="88"/>
      <c r="N350" s="43"/>
      <c r="O350" s="15"/>
      <c r="P350" s="82"/>
      <c r="Q350" s="88"/>
      <c r="R350" s="43"/>
      <c r="T350" s="89"/>
      <c r="V350" s="15"/>
    </row>
    <row r="351" spans="1:22" ht="18" customHeight="1">
      <c r="A351" s="121"/>
      <c r="B351" s="310" t="s">
        <v>895</v>
      </c>
      <c r="C351" s="330">
        <v>240</v>
      </c>
      <c r="D351" s="258">
        <v>0</v>
      </c>
      <c r="E351" s="320">
        <f t="shared" si="28"/>
        <v>240</v>
      </c>
      <c r="F351" s="103"/>
      <c r="G351" s="104" t="s">
        <v>581</v>
      </c>
    </row>
    <row r="352" spans="1:22" ht="18" customHeight="1">
      <c r="A352" s="486">
        <f>SUM(E348:E361)</f>
        <v>3730</v>
      </c>
      <c r="B352" s="310" t="s">
        <v>896</v>
      </c>
      <c r="C352" s="331">
        <v>170</v>
      </c>
      <c r="D352" s="503">
        <v>70</v>
      </c>
      <c r="E352" s="493">
        <f t="shared" si="28"/>
        <v>240</v>
      </c>
      <c r="F352" s="135"/>
      <c r="G352" s="164" t="s">
        <v>582</v>
      </c>
    </row>
    <row r="353" spans="1:7" ht="18" customHeight="1">
      <c r="A353" s="121"/>
      <c r="B353" s="310" t="s">
        <v>897</v>
      </c>
      <c r="C353" s="331">
        <v>220</v>
      </c>
      <c r="D353" s="285">
        <v>10</v>
      </c>
      <c r="E353" s="320">
        <f t="shared" si="28"/>
        <v>230</v>
      </c>
      <c r="F353" s="135"/>
      <c r="G353" s="164" t="s">
        <v>583</v>
      </c>
    </row>
    <row r="354" spans="1:7" ht="18" customHeight="1">
      <c r="A354" s="121"/>
      <c r="B354" s="310" t="s">
        <v>898</v>
      </c>
      <c r="C354" s="331">
        <v>0</v>
      </c>
      <c r="D354" s="285">
        <v>210</v>
      </c>
      <c r="E354" s="320">
        <f t="shared" si="28"/>
        <v>210</v>
      </c>
      <c r="F354" s="135"/>
      <c r="G354" s="164" t="s">
        <v>904</v>
      </c>
    </row>
    <row r="355" spans="1:7" ht="18" customHeight="1">
      <c r="A355" s="733" t="s">
        <v>905</v>
      </c>
      <c r="B355" s="263" t="s">
        <v>899</v>
      </c>
      <c r="C355" s="331">
        <v>110</v>
      </c>
      <c r="D355" s="285">
        <v>10</v>
      </c>
      <c r="E355" s="320">
        <f t="shared" si="28"/>
        <v>120</v>
      </c>
      <c r="F355" s="135"/>
      <c r="G355" s="164" t="s">
        <v>584</v>
      </c>
    </row>
    <row r="356" spans="1:7" ht="18" customHeight="1">
      <c r="A356" s="734"/>
      <c r="B356" s="263" t="s">
        <v>900</v>
      </c>
      <c r="C356" s="489">
        <v>150</v>
      </c>
      <c r="D356" s="258">
        <v>0</v>
      </c>
      <c r="E356" s="493">
        <f t="shared" si="28"/>
        <v>150</v>
      </c>
      <c r="F356" s="135"/>
      <c r="G356" s="104" t="s">
        <v>585</v>
      </c>
    </row>
    <row r="357" spans="1:7" ht="18" customHeight="1">
      <c r="A357" s="734"/>
      <c r="B357" s="263" t="s">
        <v>901</v>
      </c>
      <c r="C357" s="490">
        <v>210</v>
      </c>
      <c r="D357" s="285">
        <v>0</v>
      </c>
      <c r="E357" s="493">
        <f t="shared" si="28"/>
        <v>210</v>
      </c>
      <c r="F357" s="135"/>
      <c r="G357" s="108" t="s">
        <v>586</v>
      </c>
    </row>
    <row r="358" spans="1:7" ht="18" customHeight="1">
      <c r="A358" s="734"/>
      <c r="B358" s="263" t="s">
        <v>902</v>
      </c>
      <c r="C358" s="308">
        <v>180</v>
      </c>
      <c r="D358" s="382">
        <v>0</v>
      </c>
      <c r="E358" s="364">
        <f t="shared" si="28"/>
        <v>180</v>
      </c>
      <c r="F358" s="135"/>
      <c r="G358" s="164" t="s">
        <v>759</v>
      </c>
    </row>
    <row r="359" spans="1:7" ht="18" customHeight="1">
      <c r="A359" s="734"/>
      <c r="B359" s="263" t="s">
        <v>903</v>
      </c>
      <c r="C359" s="542">
        <v>210</v>
      </c>
      <c r="D359" s="341">
        <v>50</v>
      </c>
      <c r="E359" s="504">
        <f t="shared" si="28"/>
        <v>260</v>
      </c>
      <c r="F359" s="135"/>
      <c r="G359" s="164" t="s">
        <v>740</v>
      </c>
    </row>
    <row r="360" spans="1:7" ht="18" customHeight="1">
      <c r="A360" s="734"/>
      <c r="B360" s="263" t="s">
        <v>911</v>
      </c>
      <c r="C360" s="302">
        <v>240</v>
      </c>
      <c r="D360" s="258">
        <v>170</v>
      </c>
      <c r="E360" s="320">
        <f t="shared" ref="E360" si="29">C360+D360</f>
        <v>410</v>
      </c>
      <c r="F360" s="103"/>
      <c r="G360" s="291" t="s">
        <v>819</v>
      </c>
    </row>
    <row r="361" spans="1:7" ht="18" customHeight="1" thickBot="1">
      <c r="A361" s="169"/>
      <c r="B361" s="263" t="s">
        <v>912</v>
      </c>
      <c r="C361" s="323">
        <v>250</v>
      </c>
      <c r="D361" s="516">
        <v>50</v>
      </c>
      <c r="E361" s="511">
        <f t="shared" si="28"/>
        <v>300</v>
      </c>
      <c r="F361" s="136"/>
      <c r="G361" s="326" t="s">
        <v>820</v>
      </c>
    </row>
    <row r="362" spans="1:7" ht="18" customHeight="1" thickBot="1">
      <c r="A362" s="169"/>
      <c r="B362" s="261"/>
      <c r="C362" s="501">
        <f>SUM(C348:C361)</f>
        <v>2880</v>
      </c>
      <c r="D362" s="449">
        <f>SUM(D348:D361)</f>
        <v>850</v>
      </c>
      <c r="E362" s="496">
        <f>SUM(E348:E361)</f>
        <v>3730</v>
      </c>
      <c r="F362" s="361">
        <f>SUM(F348:F361)</f>
        <v>0</v>
      </c>
      <c r="G362" s="222"/>
    </row>
    <row r="363" spans="1:7" ht="18" customHeight="1">
      <c r="A363" s="200"/>
      <c r="B363" s="262" t="s">
        <v>486</v>
      </c>
      <c r="C363" s="383">
        <v>240</v>
      </c>
      <c r="D363" s="374">
        <v>140</v>
      </c>
      <c r="E363" s="458">
        <f>C363+D363</f>
        <v>380</v>
      </c>
      <c r="F363" s="99"/>
      <c r="G363" s="134" t="s">
        <v>587</v>
      </c>
    </row>
    <row r="364" spans="1:7" ht="18" customHeight="1">
      <c r="A364" s="241">
        <v>402</v>
      </c>
      <c r="B364" s="272" t="s">
        <v>487</v>
      </c>
      <c r="C364" s="557">
        <v>320</v>
      </c>
      <c r="D364" s="487">
        <v>180</v>
      </c>
      <c r="E364" s="431">
        <f t="shared" ref="E364:E374" si="30">C364+D364</f>
        <v>500</v>
      </c>
      <c r="F364" s="101"/>
      <c r="G364" s="104" t="s">
        <v>588</v>
      </c>
    </row>
    <row r="365" spans="1:7" ht="18" customHeight="1">
      <c r="A365" s="257" t="s">
        <v>710</v>
      </c>
      <c r="B365" s="272" t="s">
        <v>488</v>
      </c>
      <c r="C365" s="286">
        <v>330</v>
      </c>
      <c r="D365" s="312">
        <v>10</v>
      </c>
      <c r="E365" s="431">
        <f t="shared" si="30"/>
        <v>340</v>
      </c>
      <c r="F365" s="101"/>
      <c r="G365" s="104" t="s">
        <v>589</v>
      </c>
    </row>
    <row r="366" spans="1:7" ht="18" customHeight="1">
      <c r="A366" s="530">
        <f>SUM(E363:E374)</f>
        <v>3800</v>
      </c>
      <c r="B366" s="272" t="s">
        <v>489</v>
      </c>
      <c r="C366" s="286">
        <v>130</v>
      </c>
      <c r="D366" s="312">
        <v>220</v>
      </c>
      <c r="E366" s="431">
        <f t="shared" si="30"/>
        <v>350</v>
      </c>
      <c r="F366" s="101"/>
      <c r="G366" s="104" t="s">
        <v>590</v>
      </c>
    </row>
    <row r="367" spans="1:7" ht="18" customHeight="1">
      <c r="A367" s="132"/>
      <c r="B367" s="272" t="s">
        <v>490</v>
      </c>
      <c r="C367" s="557">
        <v>230</v>
      </c>
      <c r="D367" s="487">
        <v>30</v>
      </c>
      <c r="E367" s="558">
        <f t="shared" si="30"/>
        <v>260</v>
      </c>
      <c r="F367" s="107"/>
      <c r="G367" s="104" t="s">
        <v>906</v>
      </c>
    </row>
    <row r="368" spans="1:7" ht="18" customHeight="1">
      <c r="A368" s="132"/>
      <c r="B368" s="272" t="s">
        <v>491</v>
      </c>
      <c r="C368" s="384">
        <v>420</v>
      </c>
      <c r="D368" s="332">
        <v>0</v>
      </c>
      <c r="E368" s="431">
        <f t="shared" si="30"/>
        <v>420</v>
      </c>
      <c r="F368" s="107"/>
      <c r="G368" s="164" t="s">
        <v>591</v>
      </c>
    </row>
    <row r="369" spans="1:22" ht="18" customHeight="1">
      <c r="A369" s="132"/>
      <c r="B369" s="272" t="s">
        <v>492</v>
      </c>
      <c r="C369" s="384">
        <v>110</v>
      </c>
      <c r="D369" s="332">
        <v>0</v>
      </c>
      <c r="E369" s="431">
        <f t="shared" si="30"/>
        <v>110</v>
      </c>
      <c r="F369" s="101"/>
      <c r="G369" s="164" t="s">
        <v>592</v>
      </c>
    </row>
    <row r="370" spans="1:22" ht="18" customHeight="1">
      <c r="A370" s="121"/>
      <c r="B370" s="263" t="s">
        <v>493</v>
      </c>
      <c r="C370" s="286">
        <v>180</v>
      </c>
      <c r="D370" s="312">
        <v>210</v>
      </c>
      <c r="E370" s="431">
        <f t="shared" si="30"/>
        <v>390</v>
      </c>
      <c r="F370" s="99"/>
      <c r="G370" s="104" t="s">
        <v>593</v>
      </c>
    </row>
    <row r="371" spans="1:22" ht="18" customHeight="1">
      <c r="A371" s="121"/>
      <c r="B371" s="263" t="s">
        <v>494</v>
      </c>
      <c r="C371" s="347">
        <v>220</v>
      </c>
      <c r="D371" s="375">
        <v>20</v>
      </c>
      <c r="E371" s="431">
        <f t="shared" si="30"/>
        <v>240</v>
      </c>
      <c r="F371" s="101"/>
      <c r="G371" s="117" t="s">
        <v>594</v>
      </c>
    </row>
    <row r="372" spans="1:22" ht="18" customHeight="1">
      <c r="A372" s="121"/>
      <c r="B372" s="263" t="s">
        <v>495</v>
      </c>
      <c r="C372" s="347">
        <v>80</v>
      </c>
      <c r="D372" s="375">
        <v>60</v>
      </c>
      <c r="E372" s="431">
        <f t="shared" si="30"/>
        <v>140</v>
      </c>
      <c r="F372" s="101"/>
      <c r="G372" s="117" t="s">
        <v>595</v>
      </c>
    </row>
    <row r="373" spans="1:22" ht="18" customHeight="1">
      <c r="A373" s="121"/>
      <c r="B373" s="263" t="s">
        <v>496</v>
      </c>
      <c r="C373" s="347">
        <v>120</v>
      </c>
      <c r="D373" s="375">
        <v>230</v>
      </c>
      <c r="E373" s="431">
        <f t="shared" si="30"/>
        <v>350</v>
      </c>
      <c r="F373" s="101"/>
      <c r="G373" s="117" t="s">
        <v>548</v>
      </c>
      <c r="H373" s="207"/>
      <c r="I373" s="207"/>
    </row>
    <row r="374" spans="1:22" ht="18" customHeight="1" thickBot="1">
      <c r="A374" s="121"/>
      <c r="B374" s="263" t="s">
        <v>497</v>
      </c>
      <c r="C374" s="286">
        <v>200</v>
      </c>
      <c r="D374" s="312">
        <v>120</v>
      </c>
      <c r="E374" s="459">
        <f t="shared" si="30"/>
        <v>320</v>
      </c>
      <c r="F374" s="101"/>
      <c r="G374" s="102" t="s">
        <v>549</v>
      </c>
    </row>
    <row r="375" spans="1:22" ht="18" customHeight="1" thickBot="1">
      <c r="A375" s="237"/>
      <c r="B375" s="261"/>
      <c r="C375" s="496">
        <f>SUM(C363:C374)</f>
        <v>2580</v>
      </c>
      <c r="D375" s="498">
        <f>SUM(D363:D374)</f>
        <v>1220</v>
      </c>
      <c r="E375" s="495">
        <f>SUM(E363:E374)</f>
        <v>3800</v>
      </c>
      <c r="F375" s="289">
        <f>SUM(F363:F374)</f>
        <v>0</v>
      </c>
      <c r="G375" s="223"/>
    </row>
    <row r="376" spans="1:22" ht="18" customHeight="1">
      <c r="A376" s="238">
        <v>403</v>
      </c>
      <c r="B376" s="262" t="s">
        <v>498</v>
      </c>
      <c r="C376" s="534">
        <v>360</v>
      </c>
      <c r="D376" s="385">
        <v>120</v>
      </c>
      <c r="E376" s="488">
        <f t="shared" ref="E376:E381" si="31">C376+D376</f>
        <v>480</v>
      </c>
      <c r="F376" s="103"/>
      <c r="G376" s="134" t="s">
        <v>596</v>
      </c>
    </row>
    <row r="377" spans="1:22" ht="18" customHeight="1">
      <c r="A377" s="257" t="s">
        <v>711</v>
      </c>
      <c r="B377" s="263" t="s">
        <v>499</v>
      </c>
      <c r="C377" s="559">
        <v>410</v>
      </c>
      <c r="D377" s="457">
        <v>90</v>
      </c>
      <c r="E377" s="493">
        <f t="shared" si="31"/>
        <v>500</v>
      </c>
      <c r="F377" s="135"/>
      <c r="G377" s="104" t="s">
        <v>599</v>
      </c>
    </row>
    <row r="378" spans="1:22" ht="18" customHeight="1">
      <c r="A378" s="530">
        <f>SUM(E376:E381)</f>
        <v>1980</v>
      </c>
      <c r="B378" s="267" t="s">
        <v>500</v>
      </c>
      <c r="C378" s="348">
        <v>320</v>
      </c>
      <c r="D378" s="339">
        <v>0</v>
      </c>
      <c r="E378" s="320">
        <f t="shared" si="31"/>
        <v>320</v>
      </c>
      <c r="F378" s="135"/>
      <c r="G378" s="164" t="s">
        <v>871</v>
      </c>
    </row>
    <row r="379" spans="1:22" ht="18" customHeight="1">
      <c r="A379" s="132"/>
      <c r="B379" s="267" t="s">
        <v>501</v>
      </c>
      <c r="C379" s="560">
        <v>230</v>
      </c>
      <c r="D379" s="339">
        <v>90</v>
      </c>
      <c r="E379" s="493">
        <f t="shared" si="31"/>
        <v>320</v>
      </c>
      <c r="F379" s="135"/>
      <c r="G379" s="164" t="s">
        <v>601</v>
      </c>
    </row>
    <row r="380" spans="1:22" ht="18" customHeight="1">
      <c r="A380" s="121"/>
      <c r="B380" s="267" t="s">
        <v>502</v>
      </c>
      <c r="C380" s="348">
        <v>240</v>
      </c>
      <c r="D380" s="339">
        <v>0</v>
      </c>
      <c r="E380" s="320">
        <f t="shared" si="31"/>
        <v>240</v>
      </c>
      <c r="F380" s="103"/>
      <c r="G380" s="164" t="s">
        <v>602</v>
      </c>
    </row>
    <row r="381" spans="1:22" s="335" customFormat="1" ht="18" customHeight="1" thickBot="1">
      <c r="A381" s="121"/>
      <c r="B381" s="264" t="s">
        <v>503</v>
      </c>
      <c r="C381" s="348">
        <v>110</v>
      </c>
      <c r="D381" s="376">
        <v>10</v>
      </c>
      <c r="E381" s="324">
        <f t="shared" si="31"/>
        <v>120</v>
      </c>
      <c r="F381" s="287"/>
      <c r="G381" s="170" t="s">
        <v>872</v>
      </c>
      <c r="H381" s="15"/>
      <c r="I381" s="15"/>
      <c r="J381" s="15"/>
      <c r="L381" s="82"/>
      <c r="M381" s="88"/>
      <c r="N381" s="43"/>
      <c r="O381" s="15"/>
      <c r="P381" s="82"/>
      <c r="Q381" s="88"/>
      <c r="R381" s="43"/>
      <c r="T381" s="89"/>
      <c r="V381" s="15"/>
    </row>
    <row r="382" spans="1:22" ht="18" customHeight="1" thickBot="1">
      <c r="A382" s="121"/>
      <c r="B382" s="276"/>
      <c r="C382" s="545">
        <f>SUM(C376:C381)</f>
        <v>1670</v>
      </c>
      <c r="D382" s="373">
        <f>SUM(D376:D381)</f>
        <v>310</v>
      </c>
      <c r="E382" s="495">
        <f>SUM(E376:E381)</f>
        <v>1980</v>
      </c>
      <c r="F382" s="289">
        <f>SUM(F376:F381)</f>
        <v>0</v>
      </c>
      <c r="G382" s="223"/>
    </row>
    <row r="383" spans="1:22" ht="20.25" customHeight="1">
      <c r="A383" s="318">
        <v>404</v>
      </c>
      <c r="B383" s="280" t="s">
        <v>504</v>
      </c>
      <c r="C383" s="378">
        <v>60</v>
      </c>
      <c r="D383" s="374">
        <v>0</v>
      </c>
      <c r="E383" s="446">
        <f t="shared" ref="E383:E393" si="32">C383+D383</f>
        <v>60</v>
      </c>
      <c r="F383" s="101"/>
      <c r="G383" s="100" t="s">
        <v>603</v>
      </c>
    </row>
    <row r="384" spans="1:22" ht="18" customHeight="1">
      <c r="A384" s="257" t="s">
        <v>604</v>
      </c>
      <c r="B384" s="263" t="s">
        <v>505</v>
      </c>
      <c r="C384" s="330">
        <v>320</v>
      </c>
      <c r="D384" s="258">
        <v>0</v>
      </c>
      <c r="E384" s="334">
        <f t="shared" si="32"/>
        <v>320</v>
      </c>
      <c r="F384" s="101"/>
      <c r="G384" s="102" t="s">
        <v>747</v>
      </c>
      <c r="H384" s="211"/>
    </row>
    <row r="385" spans="1:22" ht="21.75" customHeight="1">
      <c r="A385" s="530">
        <f>SUM(E383:E393)</f>
        <v>3620</v>
      </c>
      <c r="B385" s="263" t="s">
        <v>506</v>
      </c>
      <c r="C385" s="330">
        <v>260</v>
      </c>
      <c r="D385" s="258">
        <v>20</v>
      </c>
      <c r="E385" s="334">
        <f t="shared" si="32"/>
        <v>280</v>
      </c>
      <c r="F385" s="101"/>
      <c r="G385" s="102" t="s">
        <v>7</v>
      </c>
    </row>
    <row r="386" spans="1:22" s="204" customFormat="1" ht="18" customHeight="1">
      <c r="A386" s="132"/>
      <c r="B386" s="263" t="s">
        <v>507</v>
      </c>
      <c r="C386" s="330">
        <v>260</v>
      </c>
      <c r="D386" s="258">
        <v>10</v>
      </c>
      <c r="E386" s="334">
        <f t="shared" si="32"/>
        <v>270</v>
      </c>
      <c r="F386" s="101"/>
      <c r="G386" s="102" t="s">
        <v>8</v>
      </c>
      <c r="H386" s="87"/>
      <c r="I386" s="87"/>
      <c r="J386" s="87"/>
      <c r="L386" s="83"/>
      <c r="M386" s="84"/>
      <c r="N386" s="205"/>
      <c r="O386" s="87"/>
      <c r="P386" s="83"/>
      <c r="Q386" s="84"/>
      <c r="R386" s="205"/>
      <c r="T386" s="206"/>
      <c r="V386" s="87"/>
    </row>
    <row r="387" spans="1:22" ht="18" customHeight="1">
      <c r="A387" s="132"/>
      <c r="B387" s="263" t="s">
        <v>508</v>
      </c>
      <c r="C387" s="330">
        <v>340</v>
      </c>
      <c r="D387" s="258">
        <v>340</v>
      </c>
      <c r="E387" s="334">
        <f t="shared" si="32"/>
        <v>680</v>
      </c>
      <c r="F387" s="101"/>
      <c r="G387" s="102" t="s">
        <v>605</v>
      </c>
    </row>
    <row r="388" spans="1:22" s="204" customFormat="1" ht="18" customHeight="1">
      <c r="A388" s="132"/>
      <c r="B388" s="263" t="s">
        <v>509</v>
      </c>
      <c r="C388" s="489">
        <v>290</v>
      </c>
      <c r="D388" s="494">
        <v>160</v>
      </c>
      <c r="E388" s="561">
        <f t="shared" si="32"/>
        <v>450</v>
      </c>
      <c r="F388" s="101"/>
      <c r="G388" s="102" t="s">
        <v>606</v>
      </c>
      <c r="H388" s="87"/>
      <c r="I388" s="87"/>
      <c r="J388" s="87"/>
      <c r="L388" s="83"/>
      <c r="M388" s="84"/>
      <c r="N388" s="205"/>
      <c r="O388" s="87"/>
      <c r="P388" s="83"/>
      <c r="Q388" s="84"/>
      <c r="R388" s="205"/>
      <c r="T388" s="206"/>
      <c r="V388" s="87"/>
    </row>
    <row r="389" spans="1:22" ht="18" customHeight="1">
      <c r="A389" s="132"/>
      <c r="B389" s="263" t="s">
        <v>510</v>
      </c>
      <c r="C389" s="330">
        <v>260</v>
      </c>
      <c r="D389" s="258">
        <v>30</v>
      </c>
      <c r="E389" s="334">
        <f t="shared" si="32"/>
        <v>290</v>
      </c>
      <c r="F389" s="101"/>
      <c r="G389" s="102" t="s">
        <v>607</v>
      </c>
    </row>
    <row r="390" spans="1:22" ht="18" customHeight="1">
      <c r="A390" s="132"/>
      <c r="B390" s="263" t="s">
        <v>511</v>
      </c>
      <c r="C390" s="330">
        <v>140</v>
      </c>
      <c r="D390" s="258">
        <v>330</v>
      </c>
      <c r="E390" s="334">
        <f t="shared" si="32"/>
        <v>470</v>
      </c>
      <c r="F390" s="101"/>
      <c r="G390" s="102" t="s">
        <v>608</v>
      </c>
    </row>
    <row r="391" spans="1:22" ht="18" customHeight="1">
      <c r="A391" s="132"/>
      <c r="B391" s="263" t="s">
        <v>512</v>
      </c>
      <c r="C391" s="330">
        <v>190</v>
      </c>
      <c r="D391" s="258">
        <v>20</v>
      </c>
      <c r="E391" s="334">
        <f t="shared" si="32"/>
        <v>210</v>
      </c>
      <c r="F391" s="101"/>
      <c r="G391" s="102" t="s">
        <v>734</v>
      </c>
    </row>
    <row r="392" spans="1:22" ht="18" customHeight="1">
      <c r="A392" s="132"/>
      <c r="B392" s="263" t="s">
        <v>745</v>
      </c>
      <c r="C392" s="343">
        <v>210</v>
      </c>
      <c r="D392" s="284">
        <v>70</v>
      </c>
      <c r="E392" s="460">
        <f t="shared" si="32"/>
        <v>280</v>
      </c>
      <c r="F392" s="105"/>
      <c r="G392" s="106" t="s">
        <v>735</v>
      </c>
    </row>
    <row r="393" spans="1:22" ht="18" customHeight="1" thickBot="1">
      <c r="A393" s="132"/>
      <c r="B393" s="265" t="s">
        <v>746</v>
      </c>
      <c r="C393" s="323">
        <v>240</v>
      </c>
      <c r="D393" s="322">
        <v>70</v>
      </c>
      <c r="E393" s="349">
        <f t="shared" si="32"/>
        <v>310</v>
      </c>
      <c r="F393" s="178"/>
      <c r="G393" s="170" t="s">
        <v>771</v>
      </c>
    </row>
    <row r="394" spans="1:22" ht="18" customHeight="1" thickBot="1">
      <c r="A394" s="132"/>
      <c r="B394" s="276"/>
      <c r="C394" s="496">
        <f>SUM(C383:C393)</f>
        <v>2570</v>
      </c>
      <c r="D394" s="562">
        <f>SUM(D383:D393)</f>
        <v>1050</v>
      </c>
      <c r="E394" s="532">
        <f>SUM(E383:E393)</f>
        <v>3620</v>
      </c>
      <c r="F394" s="293">
        <f>SUM(F383:F393)</f>
        <v>0</v>
      </c>
      <c r="G394" s="226"/>
    </row>
    <row r="395" spans="1:22" ht="18" customHeight="1" thickBot="1">
      <c r="A395" s="400" t="s">
        <v>609</v>
      </c>
      <c r="B395" s="401"/>
      <c r="C395" s="564">
        <f>C16+C27+C38+C51+C60+C74+C84+C101+C111+C121+C134+C158+C177+C188+C198+C215+C219+C242+C260+C278+C300+C313+C328+C341+C344+C362+C375+C382+C394</f>
        <v>78690</v>
      </c>
      <c r="D395" s="564">
        <f>D16+D27+D38+D51+D60+D74+D84+D101+D111+D121+D134+D158+D177+D188+D198+D215+D219+D242+D260+D278+D300+D313+D328+D341+D344+D362+D375+D382+D394</f>
        <v>50960</v>
      </c>
      <c r="E395" s="563">
        <f>C395+D395</f>
        <v>129650</v>
      </c>
      <c r="F395" s="294">
        <f>SUM(F394,F382,F375,F362,F344,F341,F328,F313,F300,F278,F260,F242,F219,F215,F198,F188,F177,F158,F134,F121,F111,F101,F84,F74,F60,F51,F38,F27,F16,)</f>
        <v>0</v>
      </c>
      <c r="G395" s="209"/>
      <c r="H395" s="24"/>
    </row>
    <row r="396" spans="1:22" ht="18" customHeight="1" thickBot="1">
      <c r="A396" s="240"/>
      <c r="B396" s="277"/>
      <c r="C396" s="114"/>
      <c r="D396" s="114"/>
      <c r="E396" s="210"/>
      <c r="G396" s="131"/>
    </row>
    <row r="397" spans="1:22" ht="18" customHeight="1" thickBot="1">
      <c r="A397" s="243" t="s">
        <v>610</v>
      </c>
      <c r="B397" s="281" t="s">
        <v>20</v>
      </c>
      <c r="C397" s="95" t="s">
        <v>173</v>
      </c>
      <c r="D397" s="95" t="s">
        <v>662</v>
      </c>
      <c r="E397" s="110" t="s">
        <v>21</v>
      </c>
      <c r="F397" s="288" t="s">
        <v>22</v>
      </c>
      <c r="G397" s="208"/>
    </row>
    <row r="398" spans="1:22" ht="18" customHeight="1">
      <c r="A398" s="132"/>
      <c r="B398" s="268" t="s">
        <v>513</v>
      </c>
      <c r="C398" s="366">
        <v>310</v>
      </c>
      <c r="D398" s="367">
        <v>0</v>
      </c>
      <c r="E398" s="344">
        <f t="shared" ref="E398:E413" si="33">C398+D398</f>
        <v>310</v>
      </c>
      <c r="F398" s="103"/>
      <c r="G398" s="195" t="s">
        <v>9</v>
      </c>
    </row>
    <row r="399" spans="1:22" ht="18" customHeight="1">
      <c r="A399" s="241">
        <v>501</v>
      </c>
      <c r="B399" s="263" t="s">
        <v>514</v>
      </c>
      <c r="C399" s="258">
        <v>240</v>
      </c>
      <c r="D399" s="368">
        <v>60</v>
      </c>
      <c r="E399" s="362">
        <f t="shared" si="33"/>
        <v>300</v>
      </c>
      <c r="F399" s="103"/>
      <c r="G399" s="104" t="s">
        <v>10</v>
      </c>
    </row>
    <row r="400" spans="1:22" ht="18" customHeight="1">
      <c r="A400" s="257" t="s">
        <v>611</v>
      </c>
      <c r="B400" s="266" t="s">
        <v>515</v>
      </c>
      <c r="C400" s="258">
        <v>70</v>
      </c>
      <c r="D400" s="499">
        <v>50</v>
      </c>
      <c r="E400" s="493">
        <f t="shared" si="33"/>
        <v>120</v>
      </c>
      <c r="F400" s="103"/>
      <c r="G400" s="180" t="s">
        <v>11</v>
      </c>
    </row>
    <row r="401" spans="1:7" ht="18" customHeight="1">
      <c r="A401" s="530">
        <f>SUM(E398:E413)</f>
        <v>4010</v>
      </c>
      <c r="B401" s="263" t="s">
        <v>516</v>
      </c>
      <c r="C401" s="539">
        <v>280</v>
      </c>
      <c r="D401" s="379">
        <v>70</v>
      </c>
      <c r="E401" s="493">
        <f t="shared" si="33"/>
        <v>350</v>
      </c>
      <c r="F401" s="103"/>
      <c r="G401" s="104" t="s">
        <v>12</v>
      </c>
    </row>
    <row r="402" spans="1:7" ht="18" customHeight="1">
      <c r="A402" s="132"/>
      <c r="B402" s="263" t="s">
        <v>517</v>
      </c>
      <c r="C402" s="350">
        <v>470</v>
      </c>
      <c r="D402" s="379">
        <v>40</v>
      </c>
      <c r="E402" s="320">
        <f t="shared" si="33"/>
        <v>510</v>
      </c>
      <c r="F402" s="103"/>
      <c r="G402" s="104" t="s">
        <v>612</v>
      </c>
    </row>
    <row r="403" spans="1:7" ht="18" customHeight="1">
      <c r="A403" s="132"/>
      <c r="B403" s="263" t="s">
        <v>518</v>
      </c>
      <c r="C403" s="350">
        <v>270</v>
      </c>
      <c r="D403" s="379">
        <v>50</v>
      </c>
      <c r="E403" s="320">
        <f t="shared" si="33"/>
        <v>320</v>
      </c>
      <c r="F403" s="103"/>
      <c r="G403" s="104" t="s">
        <v>613</v>
      </c>
    </row>
    <row r="404" spans="1:7" ht="18" customHeight="1">
      <c r="A404" s="132"/>
      <c r="B404" s="263" t="s">
        <v>519</v>
      </c>
      <c r="C404" s="258">
        <v>110</v>
      </c>
      <c r="D404" s="499">
        <v>30</v>
      </c>
      <c r="E404" s="493">
        <f t="shared" si="33"/>
        <v>140</v>
      </c>
      <c r="F404" s="103"/>
      <c r="G404" s="104" t="s">
        <v>614</v>
      </c>
    </row>
    <row r="405" spans="1:7" ht="18" customHeight="1">
      <c r="A405" s="132"/>
      <c r="B405" s="263" t="s">
        <v>520</v>
      </c>
      <c r="C405" s="258">
        <v>250</v>
      </c>
      <c r="D405" s="368">
        <v>20</v>
      </c>
      <c r="E405" s="320">
        <f t="shared" si="33"/>
        <v>270</v>
      </c>
      <c r="F405" s="103"/>
      <c r="G405" s="104" t="s">
        <v>615</v>
      </c>
    </row>
    <row r="406" spans="1:7" ht="18" customHeight="1">
      <c r="A406" s="132"/>
      <c r="B406" s="263" t="s">
        <v>521</v>
      </c>
      <c r="C406" s="258">
        <v>150</v>
      </c>
      <c r="D406" s="368">
        <v>0</v>
      </c>
      <c r="E406" s="320">
        <f t="shared" si="33"/>
        <v>150</v>
      </c>
      <c r="F406" s="103"/>
      <c r="G406" s="104" t="s">
        <v>616</v>
      </c>
    </row>
    <row r="407" spans="1:7" ht="18" customHeight="1">
      <c r="A407" s="132"/>
      <c r="B407" s="263" t="s">
        <v>522</v>
      </c>
      <c r="C407" s="258">
        <v>160</v>
      </c>
      <c r="D407" s="368">
        <v>30</v>
      </c>
      <c r="E407" s="320">
        <f t="shared" si="33"/>
        <v>190</v>
      </c>
      <c r="F407" s="166"/>
      <c r="G407" s="104" t="s">
        <v>617</v>
      </c>
    </row>
    <row r="408" spans="1:7" ht="18" customHeight="1">
      <c r="A408" s="132"/>
      <c r="B408" s="263" t="s">
        <v>523</v>
      </c>
      <c r="C408" s="284">
        <v>290</v>
      </c>
      <c r="D408" s="436">
        <v>60</v>
      </c>
      <c r="E408" s="320">
        <f t="shared" si="33"/>
        <v>350</v>
      </c>
      <c r="F408" s="135"/>
      <c r="G408" s="202" t="s">
        <v>618</v>
      </c>
    </row>
    <row r="409" spans="1:7" ht="18" customHeight="1">
      <c r="A409" s="132"/>
      <c r="B409" s="263" t="s">
        <v>524</v>
      </c>
      <c r="C409" s="503">
        <v>220</v>
      </c>
      <c r="D409" s="543">
        <v>0</v>
      </c>
      <c r="E409" s="493">
        <f t="shared" si="33"/>
        <v>220</v>
      </c>
      <c r="F409" s="135"/>
      <c r="G409" s="164" t="s">
        <v>907</v>
      </c>
    </row>
    <row r="410" spans="1:7" ht="18" customHeight="1">
      <c r="A410" s="132"/>
      <c r="B410" s="263" t="s">
        <v>525</v>
      </c>
      <c r="C410" s="258">
        <v>210</v>
      </c>
      <c r="D410" s="499">
        <v>10</v>
      </c>
      <c r="E410" s="493">
        <f t="shared" si="33"/>
        <v>220</v>
      </c>
      <c r="F410" s="101"/>
      <c r="G410" s="104" t="s">
        <v>619</v>
      </c>
    </row>
    <row r="411" spans="1:7" ht="18" customHeight="1">
      <c r="A411" s="132"/>
      <c r="B411" s="263" t="s">
        <v>526</v>
      </c>
      <c r="C411" s="286">
        <v>360</v>
      </c>
      <c r="D411" s="368">
        <v>0</v>
      </c>
      <c r="E411" s="320">
        <f t="shared" si="33"/>
        <v>360</v>
      </c>
      <c r="F411" s="101"/>
      <c r="G411" s="102" t="s">
        <v>620</v>
      </c>
    </row>
    <row r="412" spans="1:7" ht="18" customHeight="1">
      <c r="A412" s="132"/>
      <c r="B412" s="263" t="s">
        <v>527</v>
      </c>
      <c r="C412" s="557">
        <v>130</v>
      </c>
      <c r="D412" s="368">
        <v>0</v>
      </c>
      <c r="E412" s="493">
        <f>C412+D412</f>
        <v>130</v>
      </c>
      <c r="F412" s="101"/>
      <c r="G412" s="102" t="s">
        <v>621</v>
      </c>
    </row>
    <row r="413" spans="1:7" ht="18" customHeight="1" thickBot="1">
      <c r="A413" s="132"/>
      <c r="B413" s="263" t="s">
        <v>528</v>
      </c>
      <c r="C413" s="284">
        <v>70</v>
      </c>
      <c r="D413" s="380">
        <v>0</v>
      </c>
      <c r="E413" s="418">
        <f t="shared" si="33"/>
        <v>70</v>
      </c>
      <c r="F413" s="99"/>
      <c r="G413" s="111" t="s">
        <v>600</v>
      </c>
    </row>
    <row r="414" spans="1:7" ht="18" customHeight="1" thickBot="1">
      <c r="A414" s="122"/>
      <c r="B414" s="261"/>
      <c r="C414" s="496">
        <f>SUM(C398:C413)</f>
        <v>3590</v>
      </c>
      <c r="D414" s="498">
        <f>SUM(D398:D413)</f>
        <v>420</v>
      </c>
      <c r="E414" s="495">
        <f>SUM(E398:E413)</f>
        <v>4010</v>
      </c>
      <c r="F414" s="289">
        <f>SUM(F398:F413)</f>
        <v>0</v>
      </c>
      <c r="G414" s="186"/>
    </row>
    <row r="415" spans="1:7" ht="18" customHeight="1">
      <c r="A415" s="319">
        <v>502</v>
      </c>
      <c r="B415" s="262" t="s">
        <v>529</v>
      </c>
      <c r="C415" s="337">
        <v>230</v>
      </c>
      <c r="D415" s="374">
        <v>0</v>
      </c>
      <c r="E415" s="344">
        <f t="shared" ref="E415:E425" si="34">C415+D415</f>
        <v>230</v>
      </c>
      <c r="F415" s="103"/>
      <c r="G415" s="134" t="s">
        <v>13</v>
      </c>
    </row>
    <row r="416" spans="1:7" ht="20.25" customHeight="1">
      <c r="A416" s="255" t="s">
        <v>622</v>
      </c>
      <c r="B416" s="272" t="s">
        <v>530</v>
      </c>
      <c r="C416" s="330">
        <v>60</v>
      </c>
      <c r="D416" s="312">
        <v>170</v>
      </c>
      <c r="E416" s="320">
        <f t="shared" si="34"/>
        <v>230</v>
      </c>
      <c r="F416" s="103"/>
      <c r="G416" s="104" t="s">
        <v>14</v>
      </c>
    </row>
    <row r="417" spans="1:7" ht="21" customHeight="1">
      <c r="A417" s="256" t="s">
        <v>623</v>
      </c>
      <c r="B417" s="272" t="s">
        <v>531</v>
      </c>
      <c r="C417" s="330">
        <v>230</v>
      </c>
      <c r="D417" s="487">
        <v>40</v>
      </c>
      <c r="E417" s="493">
        <f t="shared" si="34"/>
        <v>270</v>
      </c>
      <c r="F417" s="103"/>
      <c r="G417" s="104" t="s">
        <v>15</v>
      </c>
    </row>
    <row r="418" spans="1:7" ht="20.25" customHeight="1">
      <c r="A418" s="480">
        <f>SUM(E415:E425)</f>
        <v>3150</v>
      </c>
      <c r="B418" s="272" t="s">
        <v>532</v>
      </c>
      <c r="C418" s="330">
        <v>310</v>
      </c>
      <c r="D418" s="312">
        <v>0</v>
      </c>
      <c r="E418" s="320">
        <f t="shared" si="34"/>
        <v>310</v>
      </c>
      <c r="F418" s="103"/>
      <c r="G418" s="104" t="s">
        <v>16</v>
      </c>
    </row>
    <row r="419" spans="1:7" ht="21" customHeight="1">
      <c r="A419" s="169"/>
      <c r="B419" s="272" t="s">
        <v>533</v>
      </c>
      <c r="C419" s="489">
        <v>70</v>
      </c>
      <c r="D419" s="312">
        <v>40</v>
      </c>
      <c r="E419" s="493">
        <f t="shared" si="34"/>
        <v>110</v>
      </c>
      <c r="F419" s="103"/>
      <c r="G419" s="104" t="s">
        <v>848</v>
      </c>
    </row>
    <row r="420" spans="1:7" ht="19.5" customHeight="1">
      <c r="A420" s="169"/>
      <c r="B420" s="272" t="s">
        <v>534</v>
      </c>
      <c r="C420" s="330">
        <v>340</v>
      </c>
      <c r="D420" s="312">
        <v>60</v>
      </c>
      <c r="E420" s="320">
        <f t="shared" si="34"/>
        <v>400</v>
      </c>
      <c r="F420" s="103"/>
      <c r="G420" s="104" t="s">
        <v>845</v>
      </c>
    </row>
    <row r="421" spans="1:7" ht="21.75" customHeight="1">
      <c r="A421" s="169"/>
      <c r="B421" s="272" t="s">
        <v>535</v>
      </c>
      <c r="C421" s="330">
        <v>330</v>
      </c>
      <c r="D421" s="312">
        <v>0</v>
      </c>
      <c r="E421" s="320">
        <f t="shared" si="34"/>
        <v>330</v>
      </c>
      <c r="F421" s="135"/>
      <c r="G421" s="104" t="s">
        <v>624</v>
      </c>
    </row>
    <row r="422" spans="1:7" ht="18.75" customHeight="1">
      <c r="A422" s="169"/>
      <c r="B422" s="272" t="s">
        <v>536</v>
      </c>
      <c r="C422" s="331">
        <v>360</v>
      </c>
      <c r="D422" s="312">
        <v>110</v>
      </c>
      <c r="E422" s="320">
        <f t="shared" si="34"/>
        <v>470</v>
      </c>
      <c r="F422" s="135"/>
      <c r="G422" s="164" t="s">
        <v>625</v>
      </c>
    </row>
    <row r="423" spans="1:7">
      <c r="A423" s="169"/>
      <c r="B423" s="272" t="s">
        <v>537</v>
      </c>
      <c r="C423" s="331">
        <v>220</v>
      </c>
      <c r="D423" s="312">
        <v>60</v>
      </c>
      <c r="E423" s="320">
        <f t="shared" si="34"/>
        <v>280</v>
      </c>
      <c r="F423" s="103"/>
      <c r="G423" s="164" t="s">
        <v>626</v>
      </c>
    </row>
    <row r="424" spans="1:7">
      <c r="A424" s="239"/>
      <c r="B424" s="263" t="s">
        <v>538</v>
      </c>
      <c r="C424" s="330">
        <v>210</v>
      </c>
      <c r="D424" s="312">
        <v>0</v>
      </c>
      <c r="E424" s="320">
        <f t="shared" si="34"/>
        <v>210</v>
      </c>
      <c r="F424" s="103"/>
      <c r="G424" s="104" t="s">
        <v>627</v>
      </c>
    </row>
    <row r="425" spans="1:7" ht="21.75" thickBot="1">
      <c r="A425" s="239"/>
      <c r="B425" s="432" t="s">
        <v>823</v>
      </c>
      <c r="C425" s="308">
        <v>280</v>
      </c>
      <c r="D425" s="345">
        <v>30</v>
      </c>
      <c r="E425" s="320">
        <f t="shared" si="34"/>
        <v>310</v>
      </c>
      <c r="F425" s="103"/>
      <c r="G425" s="106" t="s">
        <v>846</v>
      </c>
    </row>
    <row r="426" spans="1:7" ht="21.75" thickBot="1">
      <c r="A426" s="244"/>
      <c r="B426" s="269"/>
      <c r="C426" s="496">
        <f>SUM(C415:C425)</f>
        <v>2640</v>
      </c>
      <c r="D426" s="498">
        <f>SUM(D415:D425)</f>
        <v>510</v>
      </c>
      <c r="E426" s="351">
        <f>SUM(E415:E425)</f>
        <v>3150</v>
      </c>
      <c r="F426" s="289">
        <f>SUM(F415:F425)</f>
        <v>0</v>
      </c>
      <c r="G426" s="470" t="s">
        <v>873</v>
      </c>
    </row>
    <row r="427" spans="1:7">
      <c r="A427" s="200"/>
      <c r="B427" s="262" t="s">
        <v>539</v>
      </c>
      <c r="C427" s="386">
        <v>190</v>
      </c>
      <c r="D427" s="387">
        <v>0</v>
      </c>
      <c r="E427" s="452">
        <f>C427+D427</f>
        <v>190</v>
      </c>
      <c r="F427" s="212"/>
      <c r="G427" s="134" t="s">
        <v>17</v>
      </c>
    </row>
    <row r="428" spans="1:7" ht="24">
      <c r="A428" s="245">
        <v>503</v>
      </c>
      <c r="B428" s="263" t="s">
        <v>540</v>
      </c>
      <c r="C428" s="433">
        <v>270</v>
      </c>
      <c r="D428" s="388">
        <v>0</v>
      </c>
      <c r="E428" s="464">
        <f>C428+D428</f>
        <v>270</v>
      </c>
      <c r="F428" s="188"/>
      <c r="G428" s="104" t="s">
        <v>18</v>
      </c>
    </row>
    <row r="429" spans="1:7">
      <c r="A429" s="256" t="s">
        <v>628</v>
      </c>
      <c r="B429" s="263" t="s">
        <v>541</v>
      </c>
      <c r="C429" s="348">
        <v>180</v>
      </c>
      <c r="D429" s="388">
        <v>0</v>
      </c>
      <c r="E429" s="464">
        <f>C429+D429</f>
        <v>180</v>
      </c>
      <c r="F429" s="212"/>
      <c r="G429" s="164" t="s">
        <v>629</v>
      </c>
    </row>
    <row r="430" spans="1:7" ht="21.75" thickBot="1">
      <c r="A430" s="121">
        <f>SUM(E427:E430)</f>
        <v>1190</v>
      </c>
      <c r="B430" s="273" t="s">
        <v>542</v>
      </c>
      <c r="C430" s="348">
        <v>550</v>
      </c>
      <c r="D430" s="389">
        <v>0</v>
      </c>
      <c r="E430" s="465">
        <f>C430+D430</f>
        <v>550</v>
      </c>
      <c r="G430" s="170" t="s">
        <v>630</v>
      </c>
    </row>
    <row r="431" spans="1:7" ht="21.75" thickBot="1">
      <c r="A431" s="244"/>
      <c r="B431" s="269"/>
      <c r="C431" s="377">
        <f>SUM(C427:C430)</f>
        <v>1190</v>
      </c>
      <c r="D431" s="373">
        <f>SUM(D427:D430)</f>
        <v>0</v>
      </c>
      <c r="E431" s="351">
        <f>C431+D431</f>
        <v>1190</v>
      </c>
      <c r="F431" s="289">
        <f>SUM(F427:F430)</f>
        <v>0</v>
      </c>
      <c r="G431" s="115"/>
    </row>
    <row r="432" spans="1:7" ht="21.75" thickBot="1">
      <c r="A432" s="402" t="s">
        <v>631</v>
      </c>
      <c r="B432" s="403"/>
      <c r="C432" s="595">
        <f>C414+C426+C431</f>
        <v>7420</v>
      </c>
      <c r="D432" s="595">
        <f>D414+D426+D431</f>
        <v>930</v>
      </c>
      <c r="E432" s="596">
        <f>SUM(E414+E426+E431)</f>
        <v>8350</v>
      </c>
      <c r="F432" s="295">
        <f>SUM(F414+F426+F431)</f>
        <v>0</v>
      </c>
      <c r="G432" s="115"/>
    </row>
    <row r="433" spans="1:7" ht="24.75" thickBot="1">
      <c r="A433" s="398" t="s">
        <v>645</v>
      </c>
      <c r="B433" s="399"/>
      <c r="C433" s="565">
        <f>C395+C432</f>
        <v>86110</v>
      </c>
      <c r="D433" s="565">
        <f>D395+D432</f>
        <v>51890</v>
      </c>
      <c r="E433" s="213">
        <f>E395+E432</f>
        <v>138000</v>
      </c>
      <c r="F433" s="296">
        <f>F395+F432</f>
        <v>0</v>
      </c>
      <c r="G433" s="214"/>
    </row>
    <row r="434" spans="1:7">
      <c r="A434" s="240"/>
      <c r="B434" s="277"/>
      <c r="C434" s="144"/>
      <c r="D434" s="144"/>
      <c r="E434" s="210"/>
      <c r="F434" s="297"/>
      <c r="G434" s="131"/>
    </row>
    <row r="435" spans="1:7" ht="24">
      <c r="A435" s="246"/>
      <c r="B435" s="277"/>
      <c r="C435" s="144"/>
      <c r="D435" s="144"/>
      <c r="E435" s="215"/>
      <c r="F435" s="297"/>
      <c r="G435" s="131"/>
    </row>
    <row r="436" spans="1:7">
      <c r="A436" s="240"/>
      <c r="B436" s="277"/>
      <c r="C436" s="144"/>
      <c r="D436" s="144"/>
      <c r="E436" s="215"/>
      <c r="F436" s="297"/>
      <c r="G436" s="131"/>
    </row>
    <row r="437" spans="1:7">
      <c r="A437" s="240"/>
      <c r="B437" s="277"/>
      <c r="C437" s="144"/>
      <c r="D437" s="144"/>
      <c r="E437" s="215"/>
      <c r="F437" s="297"/>
      <c r="G437" s="131"/>
    </row>
    <row r="438" spans="1:7">
      <c r="A438" s="240"/>
      <c r="B438" s="277"/>
      <c r="C438" s="144"/>
      <c r="D438" s="144"/>
      <c r="E438" s="215"/>
      <c r="F438" s="297"/>
      <c r="G438" s="131"/>
    </row>
    <row r="439" spans="1:7">
      <c r="A439" s="240"/>
      <c r="B439" s="277"/>
      <c r="C439" s="144"/>
      <c r="D439" s="144"/>
      <c r="E439" s="215"/>
      <c r="F439" s="297"/>
      <c r="G439" s="131"/>
    </row>
    <row r="440" spans="1:7">
      <c r="A440" s="247"/>
      <c r="B440" s="277"/>
      <c r="C440" s="177"/>
      <c r="D440" s="177"/>
      <c r="E440" s="215"/>
      <c r="F440" s="297"/>
      <c r="G440" s="130"/>
    </row>
    <row r="441" spans="1:7">
      <c r="A441" s="247"/>
      <c r="B441" s="277"/>
      <c r="C441" s="177"/>
      <c r="D441" s="177"/>
      <c r="E441" s="215"/>
      <c r="F441" s="297"/>
      <c r="G441" s="130"/>
    </row>
    <row r="442" spans="1:7">
      <c r="A442" s="731"/>
      <c r="B442" s="277"/>
      <c r="C442" s="177"/>
      <c r="D442" s="177"/>
      <c r="E442" s="215"/>
      <c r="F442" s="298"/>
      <c r="G442" s="130"/>
    </row>
    <row r="443" spans="1:7">
      <c r="A443" s="732"/>
      <c r="B443" s="277"/>
      <c r="C443" s="216"/>
      <c r="D443" s="216"/>
      <c r="E443" s="189"/>
      <c r="F443" s="299"/>
      <c r="G443" s="131"/>
    </row>
    <row r="444" spans="1:7">
      <c r="A444" s="240"/>
      <c r="B444" s="277"/>
      <c r="C444" s="129"/>
      <c r="D444" s="129"/>
      <c r="E444" s="217"/>
      <c r="F444" s="297"/>
      <c r="G444" s="128"/>
    </row>
    <row r="445" spans="1:7">
      <c r="A445" s="240"/>
      <c r="B445" s="277"/>
      <c r="C445" s="144"/>
      <c r="D445" s="144"/>
      <c r="E445" s="215"/>
      <c r="F445" s="297"/>
      <c r="G445" s="131"/>
    </row>
    <row r="446" spans="1:7" ht="24">
      <c r="A446" s="246"/>
      <c r="B446" s="277"/>
      <c r="C446" s="144"/>
      <c r="D446" s="144"/>
      <c r="E446" s="215"/>
      <c r="F446" s="297"/>
      <c r="G446" s="131"/>
    </row>
    <row r="447" spans="1:7">
      <c r="A447" s="240"/>
      <c r="B447" s="277"/>
      <c r="C447" s="144"/>
      <c r="D447" s="144"/>
      <c r="E447" s="215"/>
      <c r="F447" s="297"/>
      <c r="G447" s="131"/>
    </row>
    <row r="448" spans="1:7">
      <c r="A448" s="240"/>
      <c r="B448" s="277"/>
      <c r="C448" s="144"/>
      <c r="D448" s="144"/>
      <c r="E448" s="215"/>
      <c r="F448" s="297"/>
      <c r="G448" s="131"/>
    </row>
    <row r="449" spans="1:7">
      <c r="A449" s="240"/>
      <c r="B449" s="277"/>
      <c r="C449" s="144"/>
      <c r="D449" s="144"/>
      <c r="E449" s="215"/>
      <c r="F449" s="297"/>
      <c r="G449" s="131"/>
    </row>
    <row r="450" spans="1:7">
      <c r="A450" s="240"/>
      <c r="B450" s="277"/>
      <c r="C450" s="144"/>
      <c r="D450" s="144"/>
      <c r="E450" s="215"/>
      <c r="F450" s="297"/>
      <c r="G450" s="131"/>
    </row>
    <row r="451" spans="1:7">
      <c r="A451" s="240"/>
      <c r="B451" s="277"/>
      <c r="C451" s="144"/>
      <c r="D451" s="144"/>
      <c r="E451" s="215"/>
      <c r="F451" s="297"/>
      <c r="G451" s="131"/>
    </row>
    <row r="452" spans="1:7">
      <c r="A452" s="240"/>
      <c r="B452" s="277"/>
      <c r="C452" s="144"/>
      <c r="D452" s="144"/>
      <c r="E452" s="215"/>
      <c r="F452" s="297"/>
      <c r="G452" s="131"/>
    </row>
    <row r="453" spans="1:7">
      <c r="A453" s="240"/>
      <c r="B453" s="277"/>
      <c r="C453" s="144"/>
      <c r="D453" s="144"/>
      <c r="E453" s="215"/>
      <c r="F453" s="297"/>
      <c r="G453" s="131"/>
    </row>
    <row r="454" spans="1:7" ht="24">
      <c r="A454" s="246"/>
      <c r="B454" s="277"/>
      <c r="C454" s="144"/>
      <c r="D454" s="144"/>
      <c r="E454" s="215"/>
      <c r="F454" s="297"/>
      <c r="G454" s="131"/>
    </row>
    <row r="455" spans="1:7">
      <c r="A455" s="240"/>
      <c r="B455" s="277"/>
      <c r="C455" s="144"/>
      <c r="D455" s="144"/>
      <c r="E455" s="215"/>
      <c r="F455" s="297"/>
      <c r="G455" s="131"/>
    </row>
    <row r="456" spans="1:7">
      <c r="A456" s="240"/>
      <c r="B456" s="277"/>
      <c r="C456" s="144"/>
      <c r="D456" s="144"/>
      <c r="E456" s="215"/>
      <c r="F456" s="297"/>
      <c r="G456" s="131"/>
    </row>
    <row r="457" spans="1:7">
      <c r="A457" s="240"/>
      <c r="B457" s="277"/>
      <c r="C457" s="144"/>
      <c r="D457" s="144"/>
      <c r="E457" s="215"/>
      <c r="F457" s="297"/>
      <c r="G457" s="131"/>
    </row>
    <row r="458" spans="1:7">
      <c r="A458" s="240"/>
      <c r="B458" s="277"/>
      <c r="C458" s="144"/>
      <c r="D458" s="144"/>
      <c r="E458" s="215"/>
      <c r="F458" s="297"/>
      <c r="G458" s="131"/>
    </row>
    <row r="459" spans="1:7" ht="24">
      <c r="A459" s="246"/>
      <c r="B459" s="277"/>
      <c r="C459" s="144"/>
      <c r="D459" s="144"/>
      <c r="E459" s="215"/>
      <c r="F459" s="297"/>
      <c r="G459" s="131"/>
    </row>
    <row r="460" spans="1:7">
      <c r="A460" s="240"/>
      <c r="B460" s="277"/>
      <c r="C460" s="144"/>
      <c r="D460" s="144"/>
      <c r="E460" s="215"/>
      <c r="F460" s="297"/>
      <c r="G460" s="131"/>
    </row>
    <row r="461" spans="1:7">
      <c r="A461" s="240"/>
      <c r="B461" s="277"/>
      <c r="C461" s="144"/>
      <c r="D461" s="144"/>
      <c r="E461" s="215"/>
      <c r="F461" s="297"/>
      <c r="G461" s="131"/>
    </row>
    <row r="462" spans="1:7">
      <c r="A462" s="248"/>
      <c r="B462" s="277"/>
      <c r="C462" s="144"/>
      <c r="D462" s="144"/>
      <c r="E462" s="215"/>
      <c r="F462" s="297"/>
      <c r="G462" s="131"/>
    </row>
    <row r="463" spans="1:7">
      <c r="A463" s="248"/>
      <c r="B463" s="277"/>
      <c r="C463" s="144"/>
      <c r="D463" s="144"/>
      <c r="E463" s="215"/>
      <c r="F463" s="297"/>
      <c r="G463" s="131"/>
    </row>
    <row r="464" spans="1:7">
      <c r="A464" s="248"/>
      <c r="B464" s="277"/>
      <c r="C464" s="144"/>
      <c r="D464" s="144"/>
      <c r="E464" s="215"/>
      <c r="F464" s="297"/>
      <c r="G464" s="131"/>
    </row>
    <row r="465" spans="1:7">
      <c r="A465" s="248"/>
      <c r="B465" s="277"/>
      <c r="C465" s="144"/>
      <c r="D465" s="144"/>
      <c r="E465" s="215"/>
      <c r="F465" s="297"/>
      <c r="G465" s="130"/>
    </row>
    <row r="466" spans="1:7" ht="24">
      <c r="A466" s="249"/>
      <c r="B466" s="282"/>
      <c r="C466" s="125"/>
      <c r="D466" s="125"/>
      <c r="E466" s="215"/>
      <c r="F466" s="298"/>
      <c r="G466" s="130"/>
    </row>
    <row r="467" spans="1:7" ht="24">
      <c r="A467" s="249"/>
      <c r="B467" s="282"/>
      <c r="C467" s="125"/>
      <c r="D467" s="125"/>
      <c r="E467" s="189"/>
      <c r="F467" s="299"/>
      <c r="G467" s="131"/>
    </row>
    <row r="468" spans="1:7">
      <c r="A468" s="240"/>
      <c r="B468" s="277"/>
      <c r="C468" s="129"/>
      <c r="D468" s="129"/>
      <c r="E468" s="217"/>
      <c r="F468" s="297"/>
      <c r="G468" s="128"/>
    </row>
    <row r="469" spans="1:7">
      <c r="A469" s="240"/>
      <c r="B469" s="277"/>
      <c r="C469" s="144"/>
      <c r="D469" s="144"/>
      <c r="E469" s="215"/>
      <c r="F469" s="297"/>
      <c r="G469" s="131"/>
    </row>
    <row r="470" spans="1:7" ht="24">
      <c r="A470" s="246"/>
      <c r="B470" s="277"/>
      <c r="C470" s="144"/>
      <c r="D470" s="144"/>
      <c r="E470" s="215"/>
      <c r="F470" s="297"/>
      <c r="G470" s="131"/>
    </row>
    <row r="471" spans="1:7" ht="21" customHeight="1">
      <c r="A471" s="250"/>
      <c r="B471" s="277"/>
      <c r="C471" s="144"/>
      <c r="D471" s="144"/>
      <c r="E471" s="215"/>
      <c r="F471" s="297"/>
      <c r="G471" s="131"/>
    </row>
    <row r="472" spans="1:7" ht="21" customHeight="1">
      <c r="A472" s="240"/>
      <c r="B472" s="277"/>
      <c r="C472" s="144"/>
      <c r="D472" s="144"/>
      <c r="E472" s="215"/>
      <c r="F472" s="297"/>
      <c r="G472" s="131"/>
    </row>
    <row r="473" spans="1:7" ht="21" customHeight="1">
      <c r="A473" s="240"/>
      <c r="B473" s="277"/>
      <c r="C473" s="144"/>
      <c r="D473" s="144"/>
      <c r="E473" s="215"/>
      <c r="F473" s="297"/>
      <c r="G473" s="131"/>
    </row>
    <row r="474" spans="1:7">
      <c r="A474" s="240"/>
      <c r="B474" s="277"/>
      <c r="C474" s="144"/>
      <c r="D474" s="144"/>
      <c r="E474" s="215"/>
      <c r="F474" s="297"/>
      <c r="G474" s="131"/>
    </row>
    <row r="475" spans="1:7">
      <c r="A475" s="240"/>
      <c r="B475" s="277"/>
      <c r="C475" s="144"/>
      <c r="D475" s="144"/>
      <c r="E475" s="215"/>
      <c r="F475" s="297"/>
      <c r="G475" s="131"/>
    </row>
    <row r="476" spans="1:7" ht="24">
      <c r="A476" s="246"/>
      <c r="B476" s="277"/>
      <c r="C476" s="144"/>
      <c r="D476" s="144"/>
      <c r="E476" s="215"/>
      <c r="F476" s="297"/>
      <c r="G476" s="131"/>
    </row>
    <row r="477" spans="1:7">
      <c r="A477" s="240"/>
      <c r="B477" s="277"/>
      <c r="C477" s="144"/>
      <c r="D477" s="144"/>
      <c r="E477" s="215"/>
      <c r="F477" s="297"/>
      <c r="G477" s="131"/>
    </row>
    <row r="478" spans="1:7">
      <c r="A478" s="240"/>
      <c r="B478" s="277"/>
      <c r="C478" s="144"/>
      <c r="D478" s="144"/>
      <c r="E478" s="215"/>
      <c r="F478" s="297"/>
      <c r="G478" s="131"/>
    </row>
    <row r="479" spans="1:7">
      <c r="A479" s="240"/>
      <c r="B479" s="277"/>
      <c r="C479" s="144"/>
      <c r="D479" s="144"/>
      <c r="E479" s="215"/>
      <c r="F479" s="297"/>
      <c r="G479" s="131"/>
    </row>
    <row r="480" spans="1:7">
      <c r="A480" s="240"/>
      <c r="B480" s="277"/>
      <c r="C480" s="144"/>
      <c r="D480" s="144"/>
      <c r="E480" s="215"/>
      <c r="F480" s="297"/>
      <c r="G480" s="131"/>
    </row>
    <row r="481" spans="1:7">
      <c r="A481" s="240"/>
      <c r="B481" s="277"/>
      <c r="C481" s="144"/>
      <c r="D481" s="144"/>
      <c r="E481" s="215"/>
      <c r="F481" s="297"/>
      <c r="G481" s="131"/>
    </row>
    <row r="482" spans="1:7" ht="24">
      <c r="A482" s="246"/>
      <c r="B482" s="277"/>
      <c r="C482" s="144"/>
      <c r="D482" s="144"/>
      <c r="E482" s="215"/>
      <c r="F482" s="297"/>
      <c r="G482" s="131"/>
    </row>
    <row r="483" spans="1:7">
      <c r="A483" s="240"/>
      <c r="B483" s="277"/>
      <c r="C483" s="144"/>
      <c r="D483" s="144"/>
      <c r="E483" s="215"/>
      <c r="F483" s="297"/>
      <c r="G483" s="131"/>
    </row>
    <row r="484" spans="1:7">
      <c r="A484" s="240"/>
      <c r="B484" s="277"/>
      <c r="C484" s="144"/>
      <c r="D484" s="144"/>
      <c r="E484" s="215"/>
      <c r="F484" s="297"/>
      <c r="G484" s="131"/>
    </row>
    <row r="485" spans="1:7">
      <c r="A485" s="247"/>
      <c r="B485" s="277"/>
      <c r="C485" s="144"/>
      <c r="D485" s="144"/>
      <c r="E485" s="215"/>
      <c r="F485" s="297"/>
      <c r="G485" s="131"/>
    </row>
    <row r="486" spans="1:7">
      <c r="A486" s="240"/>
      <c r="B486" s="277"/>
      <c r="C486" s="144"/>
      <c r="D486" s="144"/>
      <c r="E486" s="215"/>
      <c r="F486" s="300"/>
      <c r="G486" s="131"/>
    </row>
    <row r="487" spans="1:7">
      <c r="A487" s="251"/>
      <c r="B487" s="283"/>
      <c r="C487" s="219"/>
      <c r="D487" s="219"/>
      <c r="E487" s="218"/>
      <c r="F487" s="300"/>
      <c r="G487" s="16"/>
    </row>
    <row r="488" spans="1:7">
      <c r="A488" s="251"/>
      <c r="B488" s="283"/>
      <c r="C488" s="219"/>
      <c r="D488" s="219"/>
      <c r="E488" s="218"/>
      <c r="F488" s="300"/>
      <c r="G488" s="16"/>
    </row>
    <row r="489" spans="1:7">
      <c r="A489" s="251"/>
      <c r="B489" s="283"/>
      <c r="C489" s="219"/>
      <c r="D489" s="219"/>
      <c r="E489" s="218"/>
      <c r="F489" s="300"/>
      <c r="G489" s="16"/>
    </row>
    <row r="490" spans="1:7">
      <c r="A490" s="251"/>
      <c r="B490" s="283"/>
      <c r="C490" s="219"/>
      <c r="D490" s="219"/>
      <c r="E490" s="218"/>
      <c r="F490" s="300"/>
      <c r="G490" s="16"/>
    </row>
    <row r="491" spans="1:7">
      <c r="A491" s="251"/>
      <c r="B491" s="283"/>
      <c r="C491" s="219"/>
      <c r="D491" s="219"/>
      <c r="E491" s="218"/>
      <c r="F491" s="300"/>
      <c r="G491" s="16"/>
    </row>
    <row r="492" spans="1:7">
      <c r="A492" s="251"/>
      <c r="B492" s="283"/>
      <c r="C492" s="219"/>
      <c r="D492" s="219"/>
      <c r="E492" s="218"/>
      <c r="F492" s="300"/>
      <c r="G492" s="16"/>
    </row>
    <row r="493" spans="1:7">
      <c r="A493" s="251"/>
      <c r="B493" s="283"/>
      <c r="C493" s="219"/>
      <c r="D493" s="219"/>
      <c r="E493" s="218"/>
      <c r="G493" s="16"/>
    </row>
  </sheetData>
  <mergeCells count="3">
    <mergeCell ref="A442:A443"/>
    <mergeCell ref="A308:A310"/>
    <mergeCell ref="A355:A360"/>
  </mergeCells>
  <phoneticPr fontId="2"/>
  <pageMargins left="0.31496062992125984" right="0.19685039370078741" top="0.39370078740157483" bottom="0.35433070866141736" header="0.19685039370078741" footer="0.47244094488188981"/>
  <pageSetup paperSize="9" scale="50" fitToWidth="8" fitToHeight="8" orientation="portrait" r:id="rId1"/>
  <headerFooter alignWithMargins="0">
    <oddHeader>&amp;R&amp;P/&amp;N</oddHeader>
  </headerFooter>
  <rowBreaks count="6" manualBreakCount="6">
    <brk id="84" max="6" man="1"/>
    <brk id="158" max="6" man="1"/>
    <brk id="219" max="6" man="1"/>
    <brk id="300" max="6" man="1"/>
    <brk id="344" max="6" man="1"/>
    <brk id="395" max="16383" man="1"/>
  </rowBreaks>
</worksheet>
</file>

<file path=xl/worksheets/sheet5.xml><?xml version="1.0" encoding="utf-8"?>
<worksheet xmlns="http://schemas.openxmlformats.org/spreadsheetml/2006/main" xmlns:r="http://schemas.openxmlformats.org/officeDocument/2006/relationships">
  <dimension ref="F1"/>
  <sheetViews>
    <sheetView view="pageBreakPreview" topLeftCell="B1" zoomScale="60" zoomScaleNormal="100" workbookViewId="0">
      <selection activeCell="F21" sqref="F21"/>
    </sheetView>
  </sheetViews>
  <sheetFormatPr defaultRowHeight="13.5"/>
  <cols>
    <col min="1" max="1" width="9" customWidth="1"/>
    <col min="6" max="6" width="9" style="6"/>
  </cols>
  <sheetData/>
  <phoneticPr fontId="2"/>
  <pageMargins left="0.18" right="0.17" top="0.98425196850393704" bottom="0.98425196850393704" header="0.51181102362204722" footer="0.51181102362204722"/>
  <pageSetup paperSize="9" scale="86" orientation="landscape" horizontalDpi="200" verticalDpi="200" r:id="rId1"/>
  <headerFooter alignWithMargins="0"/>
</worksheet>
</file>

<file path=xl/worksheets/sheet6.xml><?xml version="1.0" encoding="utf-8"?>
<worksheet xmlns="http://schemas.openxmlformats.org/spreadsheetml/2006/main" xmlns:r="http://schemas.openxmlformats.org/officeDocument/2006/relationships">
  <dimension ref="A1"/>
  <sheetViews>
    <sheetView workbookViewId="0">
      <selection activeCell="F24" sqref="F24"/>
    </sheetView>
  </sheetViews>
  <sheetFormatPr defaultRowHeight="13.5"/>
  <cols>
    <col min="1" max="1" width="9" customWidth="1"/>
  </cols>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レディ別</vt:lpstr>
      <vt:lpstr>グループ別集計</vt:lpstr>
      <vt:lpstr>配布エリア一覧</vt:lpstr>
      <vt:lpstr>配布エリア別明細</vt:lpstr>
      <vt:lpstr>カットエリアレディ</vt:lpstr>
      <vt:lpstr>Sheet1</vt:lpstr>
      <vt:lpstr>配布エリア一覧!Print_Area</vt:lpstr>
      <vt:lpstr>配布エリア別明細!Print_Area</vt:lpstr>
    </vt:vector>
  </TitlesOfParts>
  <Company>株式会社リビングプロシード</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システム開発部C</dc:creator>
  <cp:lastModifiedBy>サンケイリビング新聞社</cp:lastModifiedBy>
  <cp:lastPrinted>2018-08-18T02:57:47Z</cp:lastPrinted>
  <dcterms:created xsi:type="dcterms:W3CDTF">1999-04-09T00:27:12Z</dcterms:created>
  <dcterms:modified xsi:type="dcterms:W3CDTF">2018-09-06T05:18:49Z</dcterms:modified>
</cp:coreProperties>
</file>