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C:\Users\tl02\Desktop\"/>
    </mc:Choice>
  </mc:AlternateContent>
  <xr:revisionPtr revIDLastSave="0" documentId="13_ncr:1_{B65FCE32-1A33-4483-B6A6-245644F08C8A}" xr6:coauthVersionLast="47" xr6:coauthVersionMax="47" xr10:uidLastSave="{00000000-0000-0000-0000-000000000000}"/>
  <bookViews>
    <workbookView xWindow="-120" yWindow="-120" windowWidth="29040" windowHeight="15720" xr2:uid="{00000000-000D-0000-FFFF-FFFF00000000}"/>
  </bookViews>
  <sheets>
    <sheet name="折込申込書2025上期" sheetId="10" r:id="rId1"/>
  </sheets>
  <definedNames>
    <definedName name="_xlnm.Print_Area" localSheetId="0">折込申込書2025上期!$A$1:$N$82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1" i="10" l="1"/>
  <c r="M70" i="10"/>
  <c r="M68" i="10"/>
  <c r="M52" i="10"/>
  <c r="M51" i="10"/>
  <c r="M39" i="10"/>
  <c r="N71" i="10"/>
  <c r="L71" i="10"/>
  <c r="K71" i="10"/>
  <c r="M63" i="10"/>
  <c r="N62" i="10"/>
  <c r="L62" i="10"/>
  <c r="K62" i="10"/>
  <c r="M56" i="10"/>
  <c r="M55" i="10"/>
  <c r="M54" i="10"/>
  <c r="M48" i="10"/>
  <c r="M46" i="10"/>
  <c r="M45" i="10"/>
  <c r="M44" i="10"/>
  <c r="M43" i="10"/>
  <c r="M42" i="10"/>
  <c r="M41" i="10"/>
  <c r="M40" i="10"/>
  <c r="M38" i="10"/>
  <c r="M37" i="10"/>
  <c r="M36" i="10"/>
  <c r="M35" i="10"/>
  <c r="M34" i="10"/>
  <c r="M33" i="10"/>
  <c r="M32" i="10"/>
  <c r="M31" i="10"/>
  <c r="M29" i="10"/>
  <c r="M28" i="10"/>
  <c r="M27" i="10"/>
  <c r="M25" i="10"/>
  <c r="M24" i="10"/>
  <c r="M23" i="10"/>
  <c r="M22" i="10"/>
  <c r="M21" i="10"/>
  <c r="M20" i="10"/>
  <c r="M19" i="10"/>
  <c r="M18" i="10"/>
  <c r="M16" i="10"/>
  <c r="M14" i="10"/>
  <c r="M11" i="10"/>
  <c r="K74" i="10" l="1"/>
  <c r="L72" i="10"/>
  <c r="A12" i="10"/>
  <c r="A38" i="10"/>
  <c r="A53" i="10"/>
  <c r="N74" i="10"/>
  <c r="H5" i="10" s="1"/>
  <c r="J5" i="10" s="1"/>
  <c r="N72" i="10"/>
  <c r="A23" i="10"/>
  <c r="M62" i="10"/>
  <c r="M74" i="10" s="1"/>
  <c r="L74" i="10"/>
  <c r="A64" i="10"/>
  <c r="K72" i="10"/>
  <c r="M72" i="10" l="1"/>
</calcChain>
</file>

<file path=xl/sharedStrings.xml><?xml version="1.0" encoding="utf-8"?>
<sst xmlns="http://schemas.openxmlformats.org/spreadsheetml/2006/main" count="118" uniqueCount="117">
  <si>
    <t>庵治</t>
  </si>
  <si>
    <t>周辺市町</t>
  </si>
  <si>
    <t>※ １０万部を超えるお申込みに関しましては、搬入締切日前日の搬入をお願いいたします。</t>
  </si>
  <si>
    <t>広告主名</t>
  </si>
  <si>
    <t>件名</t>
  </si>
  <si>
    <t>特殊配布
(選別・同配他)</t>
  </si>
  <si>
    <t>実施号</t>
  </si>
  <si>
    <t>サイズ</t>
  </si>
  <si>
    <t>単価</t>
  </si>
  <si>
    <t>部数</t>
  </si>
  <si>
    <t>金額</t>
  </si>
  <si>
    <t>搬入日時</t>
  </si>
  <si>
    <t>取扱広告会社</t>
  </si>
  <si>
    <t>担当者名</t>
  </si>
  <si>
    <t>【ご案内】お申し込みはグループ単位となります。部数調整が必要な場合は１つのグループのみでの調整となります。複数グループでの調整はできません。ご了承ください。</t>
  </si>
  <si>
    <t>エリア</t>
  </si>
  <si>
    <t>グループ</t>
  </si>
  <si>
    <t>新コード</t>
  </si>
  <si>
    <t>配布町丁</t>
  </si>
  <si>
    <t>戸建部数</t>
  </si>
  <si>
    <t>集合部数</t>
  </si>
  <si>
    <t>配布部数</t>
  </si>
  <si>
    <t>申込部数</t>
  </si>
  <si>
    <t>高松北部</t>
  </si>
  <si>
    <t>玉藻</t>
  </si>
  <si>
    <t>松島</t>
  </si>
  <si>
    <t>瓦町</t>
  </si>
  <si>
    <t>栗林</t>
  </si>
  <si>
    <t>番町</t>
  </si>
  <si>
    <t>紫雲</t>
  </si>
  <si>
    <t>瀬戸内</t>
  </si>
  <si>
    <t>高松南部</t>
  </si>
  <si>
    <t>今里</t>
  </si>
  <si>
    <t>松縄</t>
  </si>
  <si>
    <t>鶴尾</t>
  </si>
  <si>
    <t>田村</t>
  </si>
  <si>
    <t>太田北</t>
  </si>
  <si>
    <t>太田南</t>
  </si>
  <si>
    <t>多肥</t>
  </si>
  <si>
    <t>仏生山北</t>
  </si>
  <si>
    <t>仏生山南</t>
  </si>
  <si>
    <t>一宮</t>
  </si>
  <si>
    <t>円座</t>
  </si>
  <si>
    <t>香川</t>
  </si>
  <si>
    <t>香南</t>
  </si>
  <si>
    <t>高松東部</t>
  </si>
  <si>
    <t>屋島西</t>
  </si>
  <si>
    <t>屋島東</t>
  </si>
  <si>
    <t>古高松北</t>
  </si>
  <si>
    <t>古高松南</t>
  </si>
  <si>
    <t>木太北部</t>
  </si>
  <si>
    <t>木太中部</t>
  </si>
  <si>
    <t>木太南部</t>
  </si>
  <si>
    <t>林町</t>
  </si>
  <si>
    <t>●木太町(８)、●元山町、●林町、●六条町</t>
  </si>
  <si>
    <t>東部</t>
  </si>
  <si>
    <t>川島</t>
  </si>
  <si>
    <t>牟礼</t>
  </si>
  <si>
    <t>高松西部</t>
  </si>
  <si>
    <t>西部</t>
  </si>
  <si>
    <t>弦打</t>
  </si>
  <si>
    <t>鬼無</t>
  </si>
  <si>
    <t>国分寺</t>
  </si>
  <si>
    <t>高松市合計</t>
  </si>
  <si>
    <t>三木町</t>
  </si>
  <si>
    <t>さぬき市</t>
  </si>
  <si>
    <t>綾川町</t>
  </si>
  <si>
    <t>周辺市町合計</t>
  </si>
  <si>
    <t>合計</t>
  </si>
  <si>
    <t>丸亀</t>
  </si>
  <si>
    <t>丸亀市</t>
  </si>
  <si>
    <t>-</t>
  </si>
  <si>
    <t>総合計</t>
  </si>
  <si>
    <t>表示の町丁全域に配布しているわけではありませんのでご了承ください。●は２エリア以上にまたがる町丁で、配布町丁名は一部通称名が含まれます。詳細は都度ご確認ください。</t>
  </si>
  <si>
    <t>※ 一般紙折込と手法が相違しますので、必ず予備部数(１％）を加えて納品してください。</t>
  </si>
  <si>
    <t>※ 同一エリアにて複数の選別配布のお申し込みがあった場合、当社にて調整いたします。事前にご相談ください。</t>
  </si>
  <si>
    <t>※ 部数・町丁名などの記載内容は表示期間内であっても、住宅事情等により変更されることがあります。お申し込みは必ず最新部数をご確認ください。</t>
  </si>
  <si>
    <t>鶴屋町、本町、北浜町、丸の内、西の丸町、西内町、寿町１・２、兵庫町、古新町、磨屋町、紺屋町、百間町、片原町、内町、丸亀町、大工町、●塩屋町、御坊町、●瓦町１、●福田町、今新町、鍛冶屋町、東浜町１、城東町１・２、通町、井口町、末広町、築地町、松福町１、福岡町１、●松島町１</t>
    <phoneticPr fontId="1"/>
  </si>
  <si>
    <t>朝日町２・３(ＪＲ四国朝日町アパート)、福岡町２～４、松福町２、松島町●１・２・３、
●観光町、●木太町(４)、●上福岡町、多賀町１～３、●観光通２</t>
    <phoneticPr fontId="1"/>
  </si>
  <si>
    <t>●塩屋町、塩上町、塩上町２・３、八坂町、●福田町、瓦町●１・２、南新町、亀井町、
●観光通２、田町、中新町、東田町、藤塚町、藤塚町１～３、花園町１～３、旅籠町</t>
    <phoneticPr fontId="1"/>
  </si>
  <si>
    <t>栗林町１～３、桜町１・２、上之町１～３、花ノ宮町１～３、●室新町、●東ハゼ町、楠上町１・２</t>
    <phoneticPr fontId="1"/>
  </si>
  <si>
    <t>中央町、中野町、錦町１・２、天神前、番町１～５、亀岡町</t>
    <phoneticPr fontId="1"/>
  </si>
  <si>
    <t>扇町１～３、昭和町１・２、紫雲町、西宝町１～３、宮脇町１・２</t>
    <phoneticPr fontId="1"/>
  </si>
  <si>
    <t>浜ノ町、瀬戸内町、茜町、新北町、西町</t>
    <phoneticPr fontId="1"/>
  </si>
  <si>
    <t>●観光町、●上福岡町、●今里町、今里町１・２、●松縄町、●木太町(２・３)</t>
    <phoneticPr fontId="1"/>
  </si>
  <si>
    <t>●今里町、●松縄町、●木太町(１)、●伏石町、●三条町</t>
    <phoneticPr fontId="1"/>
  </si>
  <si>
    <t>室町、●室新町、●東ハゼ町、●紙町、●三条町、●田村町、西ハゼ町、●松並町、●西春日町</t>
    <phoneticPr fontId="1"/>
  </si>
  <si>
    <t>●三条町、●伏石町、●林町、●松縄町、●太田下町、●上天神町、●木太町(1)</t>
    <phoneticPr fontId="1"/>
  </si>
  <si>
    <t>●上天神町、●三条町、●太田上町、●太田下町、●多肥下町、●林町、●鹿角町、●伏石町</t>
    <rPh sb="26" eb="27">
      <t>シタ</t>
    </rPh>
    <phoneticPr fontId="1"/>
  </si>
  <si>
    <t>●太田上町、●太田下町、●多肥下町、●多肥上町、●林町、●鹿角町、●三名町、●上林町、
●出作町、●伏石町</t>
    <phoneticPr fontId="1"/>
  </si>
  <si>
    <t>●太田上町、●多肥上町、●出作町、●仏生山町、●鹿角町、●三名町</t>
    <phoneticPr fontId="1"/>
  </si>
  <si>
    <t>●多肥上町、●出作町、●仏生山町、●寺井町、●三谷町</t>
    <phoneticPr fontId="1"/>
  </si>
  <si>
    <t>●寺井町、●一宮町、●円座町、●三名町、●香川町寺井</t>
    <phoneticPr fontId="1"/>
  </si>
  <si>
    <t>●円座町、●中間町、西山崎町、川部町</t>
    <phoneticPr fontId="1"/>
  </si>
  <si>
    <t>香川町浅野、香川町大野、●香川町寺井</t>
    <phoneticPr fontId="1"/>
  </si>
  <si>
    <t>香南町由佐&lt;由佐団地、中屋西、中屋&gt;、香南町吉光&lt;吉光上&gt;</t>
    <phoneticPr fontId="1"/>
  </si>
  <si>
    <t>●屋島西町</t>
    <phoneticPr fontId="1"/>
  </si>
  <si>
    <t>●屋島西町、屋島中町、屋島東町、●高松町</t>
    <phoneticPr fontId="1"/>
  </si>
  <si>
    <t>●高松町、●新田町、●牟礼町牟礼</t>
    <phoneticPr fontId="1"/>
  </si>
  <si>
    <t>●高松町、●新田町、●春日町</t>
    <phoneticPr fontId="1"/>
  </si>
  <si>
    <t>●木太町(４～６)、●松島町、●上福岡町、●春日町</t>
    <phoneticPr fontId="1"/>
  </si>
  <si>
    <t>●木太町(２・３・７)、●春日町</t>
    <phoneticPr fontId="1"/>
  </si>
  <si>
    <t>●木太町(１・２・８・９)</t>
    <phoneticPr fontId="1"/>
  </si>
  <si>
    <t>●元山町、東山崎町、●下田井町、●六条町、亀田町、●亀田南町、前田東町、●小村町、●由良町</t>
    <phoneticPr fontId="1"/>
  </si>
  <si>
    <t>●由良町、●六条町、川島本町、川島東町、十川西町、十川東町、●三谷町、下田井町、
●小村町、●亀田南町</t>
    <phoneticPr fontId="1"/>
  </si>
  <si>
    <t>庵治町浜</t>
    <phoneticPr fontId="1"/>
  </si>
  <si>
    <t>香西本町、●香西南町、●鬼無町是竹、香西西町、香西北町、中山町、生島町、神在川窪町、
●香西東町</t>
    <phoneticPr fontId="1"/>
  </si>
  <si>
    <t>郷東町、●香西東町、鶴市町、飯田町、檀紙町、御厩町、●円座町、●中間町、●成合町</t>
    <phoneticPr fontId="1"/>
  </si>
  <si>
    <t>●香西南町、鬼無町鬼無、鬼無町藤井、●鬼無町是竹、鬼無町佐料、鬼無町佐藤、鬼無町山口</t>
    <phoneticPr fontId="1"/>
  </si>
  <si>
    <t>畑田&lt;南かざし団地、畑田団地、畑田西団地、畑田南団地、かざしニュータウン&gt;、陶&lt;十瓶南団地&gt;</t>
    <phoneticPr fontId="1"/>
  </si>
  <si>
    <t>土居町１～３、城東町１～３、中府町１～５、土器町東６～８</t>
    <phoneticPr fontId="1"/>
  </si>
  <si>
    <t>勅使町、●田村町、●紙町、●鹿角町、●上天神町、●成合町、●松並町、●一宮町、
●西春日町、●三名町</t>
    <phoneticPr fontId="1"/>
  </si>
  <si>
    <t>志度&lt;サニータウン三井志度、葭池、県営志度団地、金屋、江の口、新町、今新町、大蔭、
グリーンタウン、塩屋、天野、大橋、南志度ニュータウン、オレンジタウン&gt;、造田</t>
    <phoneticPr fontId="1"/>
  </si>
  <si>
    <r>
      <rPr>
        <sz val="11"/>
        <color rgb="FFFF0000"/>
        <rFont val="Meiryo UI"/>
        <family val="3"/>
        <charset val="128"/>
      </rPr>
      <t>※</t>
    </r>
    <r>
      <rPr>
        <sz val="11"/>
        <color theme="1"/>
        <rFont val="Meiryo UI"/>
        <family val="3"/>
        <charset val="128"/>
      </rPr>
      <t>2週間以上前倒しの納品は保管料をいただきます。</t>
    </r>
    <rPh sb="2" eb="4">
      <t>シュウカン</t>
    </rPh>
    <rPh sb="4" eb="6">
      <t>イジョウ</t>
    </rPh>
    <rPh sb="6" eb="8">
      <t>マエダオ</t>
    </rPh>
    <rPh sb="10" eb="12">
      <t>ノウヒン</t>
    </rPh>
    <rPh sb="13" eb="16">
      <t>ホカンリョウ</t>
    </rPh>
    <phoneticPr fontId="1"/>
  </si>
  <si>
    <t>牟礼町牟礼&lt;新八栗台団地、日東八栗台、朝日ケ丘、六万寺台団地、南神、大倉団地、県営牟礼団地、
浜北、浜西、浜東&gt;
牟礼町大町&lt;桜ケ丘団地、つくし野団地、玉藻台団地、若葉台&gt;、　牟礼町原&lt;クリーンハイツ&gt;</t>
    <phoneticPr fontId="1"/>
  </si>
  <si>
    <t>池戸&lt;宗戸中、宗戸南、錦町北、錦町南、天神前、天神町、上池西、上池東、サンタウン上池東、
男井間団地、医学部池戸宿舎、桜町南、池戸下所&gt;
平木&lt;平木下所団地、三木団地、花枝東、花枝西、ラックベール三木、荒木&gt;
田中&lt;柳原グリーンタウン、柳原団地&gt;、　氷上&lt;三木学園団地、福万、中川団地、長生、花丸、寺の前&gt;、
鹿伏&lt;白山台団地、白山ビレッジ&gt;、　下高岡(新開、アベニール美季の森)</t>
    <phoneticPr fontId="1"/>
  </si>
  <si>
    <t>国分寺町新名&lt;下新名北・南、下新名北団地、下新名南第二、中新名北団地、グリーンタウン国分寺、
南新名団地、新名タウン、中新名、東春日団地、国分寺中央団地&gt;
国分寺町新居&lt;永大団地、端岡駅南、上向田北、北部小学校西団地、中所、西下所、東下所、西坂川、
東坂川、上向田北、城山、北川西、前川団地&gt;
国分寺福家＜楠井団地下&gt;
国分寺町国分&lt;野間、ベルメゾン宮西、宮西団地、西山団地、原東、馬場中、馬場東ノ東、中西南、
八十番札所国分寺周辺&gt;、国分寺町柏原&lt;のぞみの里、柏原ヶ丘&gt;</t>
    <rPh sb="147" eb="150">
      <t>コクブンジ</t>
    </rPh>
    <rPh sb="150" eb="152">
      <t>フケ</t>
    </rPh>
    <rPh sb="231" eb="233">
      <t>カシワハラ</t>
    </rPh>
    <rPh sb="234" eb="235">
      <t>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</si>
</sst>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m&quot;月&quot;d&quot;日&quot;\(aaa\)"/>
  </numFmts>
  <fonts count="23">
    <font>
      <sz val="11"/>
      <color theme="1"/>
      <name val="游ゴシック"/>
      <family val="2"/>
      <charset val="128"/>
      <scheme val="minor"/>
    </font>
    <font>
      <sz val="6"/>
      <name val="游ゴシック"/>
      <family val="2"/>
      <charset val="128"/>
      <scheme val="minor"/>
    </font>
    <font>
      <sz val="10"/>
      <color theme="1"/>
      <name val="Meiryo UI"/>
      <family val="3"/>
      <charset val="128"/>
    </font>
    <font>
      <sz val="11"/>
      <color theme="1"/>
      <name val="游ゴシック"/>
      <family val="2"/>
      <charset val="128"/>
      <scheme val="minor"/>
    </font>
    <font>
      <b/>
      <sz val="10"/>
      <color theme="1"/>
      <name val="Meiryo UI"/>
      <family val="3"/>
      <charset val="128"/>
    </font>
    <font>
      <sz val="10"/>
      <color theme="1"/>
      <name val="ＭＳ Ｐゴシック"/>
      <family val="3"/>
      <charset val="128"/>
    </font>
    <font>
      <b/>
      <sz val="12"/>
      <color theme="1"/>
      <name val="Meiryo UI"/>
      <family val="3"/>
      <charset val="128"/>
    </font>
    <font>
      <sz val="12"/>
      <color theme="1"/>
      <name val="Meiryo UI"/>
      <family val="3"/>
      <charset val="128"/>
    </font>
    <font>
      <sz val="11"/>
      <color theme="1"/>
      <name val="Meiryo UI"/>
      <family val="3"/>
      <charset val="128"/>
    </font>
    <font>
      <sz val="10"/>
      <name val="Meiryo UI"/>
      <family val="3"/>
      <charset val="128"/>
    </font>
    <font>
      <sz val="11"/>
      <name val="ＭＳ Ｐゴシック"/>
      <family val="3"/>
      <charset val="128"/>
    </font>
    <font>
      <sz val="14"/>
      <name val="ＭＳ Ｐゴシック"/>
      <family val="3"/>
      <charset val="128"/>
    </font>
    <font>
      <b/>
      <sz val="14"/>
      <color rgb="FFFF0000"/>
      <name val="Meiryo UI"/>
      <family val="3"/>
      <charset val="128"/>
    </font>
    <font>
      <sz val="11"/>
      <name val="游ゴシック"/>
      <family val="2"/>
      <charset val="128"/>
      <scheme val="minor"/>
    </font>
    <font>
      <sz val="12"/>
      <color rgb="FF0000FF"/>
      <name val="Meiryo UI"/>
      <family val="3"/>
      <charset val="128"/>
    </font>
    <font>
      <sz val="12"/>
      <color theme="1"/>
      <name val="ＭＳ Ｐゴシック"/>
      <family val="3"/>
      <charset val="128"/>
    </font>
    <font>
      <b/>
      <sz val="12"/>
      <name val="ＭＳ Ｐゴシック"/>
      <family val="3"/>
      <charset val="128"/>
    </font>
    <font>
      <sz val="14"/>
      <color theme="1"/>
      <name val="ＭＳ Ｐゴシック"/>
      <family val="3"/>
      <charset val="128"/>
    </font>
    <font>
      <sz val="14"/>
      <color theme="1"/>
      <name val="Meiryo UI"/>
      <family val="3"/>
      <charset val="128"/>
    </font>
    <font>
      <sz val="16"/>
      <color theme="1"/>
      <name val="Meiryo UI"/>
      <family val="3"/>
      <charset val="128"/>
    </font>
    <font>
      <b/>
      <sz val="14"/>
      <name val="ＭＳ Ｐゴシック"/>
      <family val="3"/>
      <charset val="128"/>
    </font>
    <font>
      <sz val="11"/>
      <name val="Meiryo UI"/>
      <family val="3"/>
      <charset val="128"/>
    </font>
    <font>
      <sz val="11"/>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8" tint="0.599963377788628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style="thin">
        <color indexed="64"/>
      </bottom>
      <diagonal/>
    </border>
    <border>
      <left style="hair">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s>
  <cellStyleXfs count="4">
    <xf numFmtId="0" fontId="0" fillId="0" borderId="0">
      <alignment vertical="center"/>
    </xf>
    <xf numFmtId="38" fontId="3" fillId="0" borderId="0" applyFont="0" applyFill="0" applyBorder="0" applyAlignment="0" applyProtection="0">
      <alignment vertical="center"/>
    </xf>
    <xf numFmtId="0" fontId="10" fillId="0" borderId="0"/>
    <xf numFmtId="38" fontId="10" fillId="0" borderId="0" applyFont="0" applyFill="0" applyBorder="0" applyAlignment="0" applyProtection="0"/>
  </cellStyleXfs>
  <cellXfs count="148">
    <xf numFmtId="0" fontId="0" fillId="0" borderId="0" xfId="0">
      <alignment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38" fontId="2" fillId="2" borderId="0" xfId="1" applyFont="1" applyFill="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center" vertical="center"/>
    </xf>
    <xf numFmtId="38" fontId="5" fillId="2" borderId="3" xfId="0" applyNumberFormat="1" applyFont="1" applyFill="1" applyBorder="1" applyAlignment="1">
      <alignment horizontal="center" vertical="center"/>
    </xf>
    <xf numFmtId="0" fontId="2" fillId="2" borderId="21" xfId="0" applyFont="1" applyFill="1" applyBorder="1" applyAlignment="1">
      <alignment horizontal="center" vertical="center" wrapText="1"/>
    </xf>
    <xf numFmtId="38" fontId="2" fillId="2" borderId="21" xfId="1" applyFont="1" applyFill="1" applyBorder="1" applyAlignment="1">
      <alignment horizontal="center" vertical="center"/>
    </xf>
    <xf numFmtId="38" fontId="2" fillId="2" borderId="29" xfId="1" applyFont="1" applyFill="1" applyBorder="1" applyAlignment="1">
      <alignment horizontal="center" vertical="center"/>
    </xf>
    <xf numFmtId="0" fontId="4" fillId="2" borderId="1" xfId="0" applyFont="1" applyFill="1" applyBorder="1" applyAlignment="1">
      <alignment horizontal="center" vertical="center"/>
    </xf>
    <xf numFmtId="0" fontId="7" fillId="2" borderId="0" xfId="0" applyFont="1" applyFill="1">
      <alignment vertical="center"/>
    </xf>
    <xf numFmtId="38" fontId="7" fillId="2" borderId="0" xfId="1" applyFont="1" applyFill="1" applyAlignment="1">
      <alignment horizontal="center" vertical="center"/>
    </xf>
    <xf numFmtId="0" fontId="8" fillId="2" borderId="0" xfId="0" applyFont="1" applyFill="1" applyAlignment="1">
      <alignment horizontal="left" vertical="center"/>
    </xf>
    <xf numFmtId="38" fontId="4" fillId="2" borderId="34" xfId="1" applyFont="1" applyFill="1" applyBorder="1" applyAlignment="1">
      <alignment horizontal="center" vertical="center"/>
    </xf>
    <xf numFmtId="38" fontId="4" fillId="2" borderId="40" xfId="1" applyFont="1" applyFill="1" applyBorder="1" applyAlignment="1">
      <alignment horizontal="center" vertical="center"/>
    </xf>
    <xf numFmtId="38" fontId="4" fillId="2" borderId="46" xfId="1" applyFont="1" applyFill="1" applyBorder="1" applyAlignment="1">
      <alignment horizontal="center" vertical="center"/>
    </xf>
    <xf numFmtId="0" fontId="14" fillId="2" borderId="0" xfId="0" applyFont="1" applyFill="1" applyAlignment="1">
      <alignment horizontal="left" vertical="center"/>
    </xf>
    <xf numFmtId="38" fontId="15" fillId="2" borderId="3"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2" fillId="0" borderId="0" xfId="0" applyFont="1">
      <alignment vertical="center"/>
    </xf>
    <xf numFmtId="0" fontId="2" fillId="0" borderId="17" xfId="0" applyFont="1" applyBorder="1" applyAlignment="1">
      <alignment horizontal="center" vertical="center"/>
    </xf>
    <xf numFmtId="0" fontId="2" fillId="0" borderId="58"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4" fillId="0" borderId="7" xfId="0" applyFont="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7" fillId="0" borderId="0" xfId="0" applyFont="1">
      <alignment vertical="center"/>
    </xf>
    <xf numFmtId="0" fontId="12" fillId="2" borderId="0" xfId="0" applyFont="1" applyFill="1" applyAlignment="1">
      <alignment horizontal="left" vertical="center"/>
    </xf>
    <xf numFmtId="38" fontId="7" fillId="2" borderId="35" xfId="1" applyFont="1" applyFill="1" applyBorder="1" applyAlignment="1">
      <alignment horizontal="center" vertical="center"/>
    </xf>
    <xf numFmtId="38" fontId="16" fillId="3" borderId="38" xfId="1" applyFont="1" applyFill="1" applyBorder="1" applyAlignment="1">
      <alignment horizontal="center" vertical="center"/>
    </xf>
    <xf numFmtId="38" fontId="16" fillId="4" borderId="39" xfId="1" applyFont="1" applyFill="1" applyBorder="1" applyAlignment="1">
      <alignment horizontal="center" vertical="center"/>
    </xf>
    <xf numFmtId="38" fontId="16" fillId="2" borderId="37" xfId="1" applyFont="1" applyFill="1" applyBorder="1" applyAlignment="1">
      <alignment horizontal="center" vertical="center"/>
    </xf>
    <xf numFmtId="38" fontId="20" fillId="5" borderId="52" xfId="1" applyFont="1" applyFill="1" applyBorder="1" applyAlignment="1">
      <alignment horizontal="center" vertical="center"/>
    </xf>
    <xf numFmtId="38" fontId="20" fillId="5" borderId="45" xfId="1" applyFont="1" applyFill="1" applyBorder="1" applyAlignment="1">
      <alignment horizontal="center" vertical="center"/>
    </xf>
    <xf numFmtId="38" fontId="20" fillId="5" borderId="33" xfId="1" applyFont="1" applyFill="1" applyBorder="1" applyAlignment="1">
      <alignment horizontal="center" vertical="center"/>
    </xf>
    <xf numFmtId="0" fontId="18" fillId="2" borderId="1" xfId="0" applyFont="1" applyFill="1" applyBorder="1">
      <alignment vertical="center"/>
    </xf>
    <xf numFmtId="38" fontId="7" fillId="2" borderId="1" xfId="0" applyNumberFormat="1" applyFont="1" applyFill="1" applyBorder="1" applyAlignment="1">
      <alignment horizontal="right" vertical="center"/>
    </xf>
    <xf numFmtId="38" fontId="17" fillId="2" borderId="35" xfId="1" applyFont="1" applyFill="1" applyBorder="1" applyAlignment="1">
      <alignment horizontal="center" vertical="center"/>
    </xf>
    <xf numFmtId="38" fontId="17" fillId="2" borderId="38" xfId="1" applyFont="1" applyFill="1" applyBorder="1" applyAlignment="1">
      <alignment horizontal="center" vertical="center"/>
    </xf>
    <xf numFmtId="38" fontId="20" fillId="3" borderId="46" xfId="1" applyFont="1" applyFill="1" applyBorder="1" applyAlignment="1">
      <alignment horizontal="center" vertical="center"/>
    </xf>
    <xf numFmtId="38" fontId="20" fillId="3" borderId="40" xfId="1" applyFont="1" applyFill="1" applyBorder="1" applyAlignment="1">
      <alignment horizontal="center" vertical="center"/>
    </xf>
    <xf numFmtId="38" fontId="20" fillId="3" borderId="38" xfId="1" applyFont="1" applyFill="1" applyBorder="1" applyAlignment="1">
      <alignment horizontal="center" vertical="center"/>
    </xf>
    <xf numFmtId="38" fontId="11" fillId="2" borderId="41" xfId="1" applyFont="1" applyFill="1" applyBorder="1" applyAlignment="1">
      <alignment horizontal="center" vertical="center"/>
    </xf>
    <xf numFmtId="38" fontId="11" fillId="2" borderId="35" xfId="1" applyFont="1" applyFill="1" applyBorder="1" applyAlignment="1">
      <alignment horizontal="center" vertical="center"/>
    </xf>
    <xf numFmtId="38" fontId="20" fillId="4" borderId="50" xfId="1" applyFont="1" applyFill="1" applyBorder="1" applyAlignment="1">
      <alignment horizontal="center" vertical="center"/>
    </xf>
    <xf numFmtId="38" fontId="20" fillId="4" borderId="43" xfId="1" applyFont="1" applyFill="1" applyBorder="1" applyAlignment="1">
      <alignment horizontal="center" vertical="center"/>
    </xf>
    <xf numFmtId="38" fontId="20" fillId="2" borderId="51" xfId="1" applyFont="1" applyFill="1" applyBorder="1" applyAlignment="1">
      <alignment horizontal="center" vertical="center"/>
    </xf>
    <xf numFmtId="38" fontId="20" fillId="2" borderId="44" xfId="1" applyFont="1" applyFill="1" applyBorder="1" applyAlignment="1">
      <alignment horizontal="center" vertical="center"/>
    </xf>
    <xf numFmtId="38" fontId="11" fillId="2" borderId="47" xfId="1" applyFont="1" applyFill="1" applyBorder="1" applyAlignment="1">
      <alignment horizontal="center" vertical="center"/>
    </xf>
    <xf numFmtId="0" fontId="2" fillId="0" borderId="0" xfId="0" applyFont="1" applyAlignment="1">
      <alignment horizontal="center" vertical="center"/>
    </xf>
    <xf numFmtId="38" fontId="2" fillId="2" borderId="0" xfId="1" applyFont="1" applyFill="1" applyBorder="1" applyAlignment="1">
      <alignment horizontal="center" vertical="center"/>
    </xf>
    <xf numFmtId="0" fontId="6" fillId="0" borderId="0" xfId="0" applyFont="1" applyAlignment="1">
      <alignment horizontal="center" vertical="center"/>
    </xf>
    <xf numFmtId="38" fontId="20" fillId="0" borderId="0" xfId="1" applyFont="1" applyFill="1" applyBorder="1" applyAlignment="1">
      <alignment horizontal="center" vertical="center"/>
    </xf>
    <xf numFmtId="177" fontId="21" fillId="0" borderId="0" xfId="0" applyNumberFormat="1" applyFont="1">
      <alignment vertical="center"/>
    </xf>
    <xf numFmtId="38" fontId="17" fillId="2" borderId="47" xfId="1" applyFont="1" applyFill="1" applyBorder="1" applyAlignment="1">
      <alignment horizontal="center" vertical="center"/>
    </xf>
    <xf numFmtId="38" fontId="17" fillId="2" borderId="53" xfId="1" applyFont="1" applyFill="1" applyBorder="1" applyAlignment="1">
      <alignment horizontal="center" vertical="center"/>
    </xf>
    <xf numFmtId="38" fontId="17" fillId="2" borderId="41" xfId="1" applyFont="1" applyFill="1" applyBorder="1" applyAlignment="1">
      <alignment horizontal="center" vertical="center"/>
    </xf>
    <xf numFmtId="38" fontId="17" fillId="2" borderId="46" xfId="1" applyFont="1" applyFill="1" applyBorder="1" applyAlignment="1">
      <alignment horizontal="center" vertical="center"/>
    </xf>
    <xf numFmtId="38" fontId="17" fillId="2" borderId="40" xfId="1"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176" fontId="2" fillId="2" borderId="18" xfId="1" applyNumberFormat="1" applyFont="1" applyFill="1" applyBorder="1" applyAlignment="1">
      <alignment horizontal="center" vertical="center"/>
    </xf>
    <xf numFmtId="176" fontId="2" fillId="2" borderId="19" xfId="1" applyNumberFormat="1" applyFont="1" applyFill="1" applyBorder="1" applyAlignment="1">
      <alignment horizontal="center" vertical="center"/>
    </xf>
    <xf numFmtId="176" fontId="2" fillId="2" borderId="22" xfId="1" applyNumberFormat="1" applyFont="1" applyFill="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38" fontId="2" fillId="2" borderId="5" xfId="1" applyFont="1" applyFill="1" applyBorder="1" applyAlignment="1">
      <alignment horizontal="center" vertical="center" wrapText="1"/>
    </xf>
    <xf numFmtId="38" fontId="2" fillId="2" borderId="7" xfId="1" applyFont="1" applyFill="1" applyBorder="1" applyAlignment="1">
      <alignment horizontal="center" vertical="center"/>
    </xf>
    <xf numFmtId="38" fontId="2" fillId="2" borderId="24" xfId="1"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38" fontId="2" fillId="2" borderId="26" xfId="1" applyFont="1" applyFill="1" applyBorder="1" applyAlignment="1">
      <alignment horizontal="center" vertical="center"/>
    </xf>
    <xf numFmtId="38" fontId="2" fillId="2" borderId="30" xfId="1"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9" fillId="0" borderId="1" xfId="0" applyFont="1" applyBorder="1" applyAlignment="1">
      <alignment horizontal="center" vertical="center"/>
    </xf>
    <xf numFmtId="0" fontId="13" fillId="0" borderId="1" xfId="0" applyFont="1" applyBorder="1" applyAlignment="1">
      <alignment horizontal="center" vertical="center"/>
    </xf>
    <xf numFmtId="0" fontId="9" fillId="0" borderId="12" xfId="0" applyFont="1" applyBorder="1" applyAlignment="1">
      <alignment horizontal="left" vertical="center" wrapText="1"/>
    </xf>
    <xf numFmtId="0" fontId="9" fillId="0" borderId="13" xfId="0" applyFont="1" applyBorder="1" applyAlignment="1">
      <alignment horizontal="left" vertical="center"/>
    </xf>
    <xf numFmtId="0" fontId="9" fillId="0" borderId="56" xfId="0" applyFont="1" applyBorder="1" applyAlignment="1">
      <alignment horizontal="left" vertical="center"/>
    </xf>
    <xf numFmtId="0" fontId="9" fillId="0" borderId="14" xfId="0" applyFont="1" applyBorder="1" applyAlignment="1">
      <alignment horizontal="left" vertical="center"/>
    </xf>
    <xf numFmtId="0" fontId="9" fillId="0" borderId="0" xfId="0" applyFont="1" applyAlignment="1">
      <alignment horizontal="left" vertical="center"/>
    </xf>
    <xf numFmtId="0" fontId="9" fillId="0" borderId="60"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57" xfId="0" applyFont="1" applyBorder="1" applyAlignment="1">
      <alignment horizontal="left" vertical="center"/>
    </xf>
    <xf numFmtId="38" fontId="17" fillId="2" borderId="47" xfId="1" applyFont="1" applyFill="1" applyBorder="1" applyAlignment="1">
      <alignment horizontal="center" vertical="center"/>
    </xf>
    <xf numFmtId="38" fontId="17" fillId="2" borderId="48" xfId="1" applyFont="1" applyFill="1" applyBorder="1" applyAlignment="1">
      <alignment horizontal="center" vertical="center"/>
    </xf>
    <xf numFmtId="38" fontId="17" fillId="2" borderId="49" xfId="1" applyFont="1" applyFill="1" applyBorder="1" applyAlignment="1">
      <alignment horizontal="center" vertical="center"/>
    </xf>
    <xf numFmtId="38" fontId="17" fillId="2" borderId="53" xfId="1" applyFont="1" applyFill="1" applyBorder="1" applyAlignment="1">
      <alignment horizontal="center" vertical="center"/>
    </xf>
    <xf numFmtId="38" fontId="17" fillId="2" borderId="54" xfId="1" applyFont="1" applyFill="1" applyBorder="1" applyAlignment="1">
      <alignment horizontal="center" vertical="center"/>
    </xf>
    <xf numFmtId="38" fontId="17" fillId="2" borderId="55" xfId="1" applyFont="1" applyFill="1" applyBorder="1" applyAlignment="1">
      <alignment horizontal="center" vertical="center"/>
    </xf>
    <xf numFmtId="38" fontId="17" fillId="2" borderId="35" xfId="1" applyFont="1" applyFill="1" applyBorder="1" applyAlignment="1">
      <alignment horizontal="center" vertical="center"/>
    </xf>
    <xf numFmtId="38" fontId="17" fillId="2" borderId="36" xfId="1" applyFont="1" applyFill="1" applyBorder="1" applyAlignment="1">
      <alignment horizontal="center" vertical="center"/>
    </xf>
    <xf numFmtId="38" fontId="17" fillId="2" borderId="37" xfId="1" applyFont="1" applyFill="1" applyBorder="1" applyAlignment="1">
      <alignment horizontal="center" vertical="center"/>
    </xf>
    <xf numFmtId="38" fontId="7" fillId="2" borderId="35" xfId="1" applyFont="1" applyFill="1" applyBorder="1" applyAlignment="1">
      <alignment horizontal="center" vertical="center"/>
    </xf>
    <xf numFmtId="38" fontId="7" fillId="2" borderId="36" xfId="1" applyFont="1" applyFill="1" applyBorder="1" applyAlignment="1">
      <alignment horizontal="center" vertical="center"/>
    </xf>
    <xf numFmtId="38" fontId="7" fillId="2" borderId="37" xfId="1" applyFont="1" applyFill="1" applyBorder="1" applyAlignment="1">
      <alignment horizontal="center" vertical="center"/>
    </xf>
    <xf numFmtId="0" fontId="9" fillId="0" borderId="12"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3" xfId="0" applyFont="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9" fillId="0" borderId="13" xfId="0" applyFont="1" applyBorder="1" applyAlignment="1">
      <alignment horizontal="left" vertical="center" wrapText="1"/>
    </xf>
    <xf numFmtId="0" fontId="9" fillId="0" borderId="56"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9" fillId="0" borderId="60"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57" xfId="0" applyFont="1" applyBorder="1" applyAlignment="1">
      <alignment horizontal="left" vertical="center" wrapText="1"/>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59" xfId="0" applyFont="1" applyFill="1" applyBorder="1" applyAlignment="1">
      <alignment horizontal="center" vertical="center"/>
    </xf>
    <xf numFmtId="0" fontId="4" fillId="2" borderId="31" xfId="0" applyFont="1" applyFill="1" applyBorder="1" applyAlignment="1">
      <alignment horizontal="right" vertical="center"/>
    </xf>
    <xf numFmtId="0" fontId="4" fillId="2" borderId="32" xfId="0" applyFont="1" applyFill="1" applyBorder="1" applyAlignment="1">
      <alignment horizontal="righ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38" fontId="17" fillId="2" borderId="41" xfId="1" applyFont="1" applyFill="1" applyBorder="1" applyAlignment="1">
      <alignment horizontal="center" vertical="center"/>
    </xf>
    <xf numFmtId="38" fontId="17" fillId="2" borderId="42" xfId="1"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ill>
        <patternFill>
          <bgColor theme="5" tint="0.39994506668294322"/>
        </patternFill>
      </fill>
    </dxf>
  </dxfs>
  <tableStyles count="0" defaultTableStyle="TableStyleMedium2" defaultPivotStyle="PivotStyleLight16"/>
  <colors>
    <mruColors>
      <color rgb="FFFFFF99"/>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916026</xdr:colOff>
      <xdr:row>0</xdr:row>
      <xdr:rowOff>0</xdr:rowOff>
    </xdr:from>
    <xdr:ext cx="2749471" cy="939231"/>
    <xdr:sp macro="" textlink="">
      <xdr:nvSpPr>
        <xdr:cNvPr id="2" name="正方形/長方形 1">
          <a:extLst>
            <a:ext uri="{FF2B5EF4-FFF2-40B4-BE49-F238E27FC236}">
              <a16:creationId xmlns:a16="http://schemas.microsoft.com/office/drawing/2014/main" id="{A3CB136B-3B94-4C12-8669-7BF1E30F0E31}"/>
            </a:ext>
          </a:extLst>
        </xdr:cNvPr>
        <xdr:cNvSpPr/>
      </xdr:nvSpPr>
      <xdr:spPr>
        <a:xfrm>
          <a:off x="7650201" y="0"/>
          <a:ext cx="2749471" cy="939231"/>
        </a:xfrm>
        <a:prstGeom prst="rect">
          <a:avLst/>
        </a:prstGeom>
        <a:noFill/>
      </xdr:spPr>
      <xdr:txBody>
        <a:bodyPr wrap="none" lIns="91440" tIns="45720" rIns="91440" bIns="45720">
          <a:spAutoFit/>
        </a:bodyPr>
        <a:lstStyle/>
        <a:p>
          <a:pPr algn="ctr"/>
          <a:r>
            <a:rPr lang="ja-JP" altLang="en-US" sz="40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折込部数表</a:t>
          </a:r>
        </a:p>
      </xdr:txBody>
    </xdr:sp>
    <xdr:clientData/>
  </xdr:oneCellAnchor>
  <xdr:oneCellAnchor>
    <xdr:from>
      <xdr:col>10</xdr:col>
      <xdr:colOff>447676</xdr:colOff>
      <xdr:row>1</xdr:row>
      <xdr:rowOff>90487</xdr:rowOff>
    </xdr:from>
    <xdr:ext cx="2790824" cy="388696"/>
    <xdr:sp macro="" textlink="">
      <xdr:nvSpPr>
        <xdr:cNvPr id="3" name="正方形/長方形 2">
          <a:extLst>
            <a:ext uri="{FF2B5EF4-FFF2-40B4-BE49-F238E27FC236}">
              <a16:creationId xmlns:a16="http://schemas.microsoft.com/office/drawing/2014/main" id="{5562FCF8-E211-4AB2-A385-C619E715CCC3}"/>
            </a:ext>
          </a:extLst>
        </xdr:cNvPr>
        <xdr:cNvSpPr/>
      </xdr:nvSpPr>
      <xdr:spPr>
        <a:xfrm>
          <a:off x="10067926" y="852487"/>
          <a:ext cx="2790824" cy="388696"/>
        </a:xfrm>
        <a:prstGeom prst="rect">
          <a:avLst/>
        </a:prstGeom>
        <a:noFill/>
      </xdr:spPr>
      <xdr:txBody>
        <a:bodyPr wrap="square" lIns="91440" tIns="45720" rIns="91440" bIns="45720">
          <a:spAutoFit/>
        </a:bodyPr>
        <a:lstStyle/>
        <a:p>
          <a:pPr algn="ctr"/>
          <a:r>
            <a:rPr lang="en-US" altLang="ja-JP" sz="1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2025</a:t>
          </a:r>
          <a:r>
            <a:rPr lang="ja-JP" altLang="en-US" sz="1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年</a:t>
          </a:r>
          <a:r>
            <a:rPr lang="en-US" altLang="ja-JP" sz="1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4</a:t>
          </a:r>
          <a:r>
            <a:rPr lang="ja-JP" altLang="en-US" sz="1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月～</a:t>
          </a:r>
          <a:r>
            <a:rPr lang="en-US" altLang="ja-JP" sz="1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2025</a:t>
          </a:r>
          <a:r>
            <a:rPr lang="ja-JP" altLang="en-US" sz="1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年</a:t>
          </a:r>
          <a:r>
            <a:rPr lang="en-US" altLang="ja-JP" sz="1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5</a:t>
          </a:r>
          <a:r>
            <a:rPr lang="ja-JP" altLang="en-US" sz="1400" b="1"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月版</a:t>
          </a:r>
        </a:p>
      </xdr:txBody>
    </xdr:sp>
    <xdr:clientData/>
  </xdr:oneCellAnchor>
  <xdr:twoCellAnchor>
    <xdr:from>
      <xdr:col>10</xdr:col>
      <xdr:colOff>291353</xdr:colOff>
      <xdr:row>76</xdr:row>
      <xdr:rowOff>44825</xdr:rowOff>
    </xdr:from>
    <xdr:to>
      <xdr:col>13</xdr:col>
      <xdr:colOff>684260</xdr:colOff>
      <xdr:row>80</xdr:row>
      <xdr:rowOff>190500</xdr:rowOff>
    </xdr:to>
    <xdr:sp macro="" textlink="">
      <xdr:nvSpPr>
        <xdr:cNvPr id="4" name="テキスト ボックス 3">
          <a:extLst>
            <a:ext uri="{FF2B5EF4-FFF2-40B4-BE49-F238E27FC236}">
              <a16:creationId xmlns:a16="http://schemas.microsoft.com/office/drawing/2014/main" id="{1784082E-050F-40FF-975C-088A2BF309FD}"/>
            </a:ext>
          </a:extLst>
        </xdr:cNvPr>
        <xdr:cNvSpPr txBox="1"/>
      </xdr:nvSpPr>
      <xdr:spPr>
        <a:xfrm>
          <a:off x="9911603" y="18151850"/>
          <a:ext cx="2821782" cy="10600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0000FF"/>
              </a:solidFill>
              <a:latin typeface="Meiryo UI" panose="020B0604030504040204" pitchFamily="50" charset="-128"/>
              <a:ea typeface="Meiryo UI" panose="020B0604030504040204" pitchFamily="50" charset="-128"/>
            </a:rPr>
            <a:t>☆折込専用申込メールアドレス☆</a:t>
          </a:r>
        </a:p>
        <a:p>
          <a:pPr algn="ctr"/>
          <a:r>
            <a:rPr kumimoji="1" lang="en-US" altLang="ja-JP" sz="1200" b="1">
              <a:solidFill>
                <a:srgbClr val="0000FF"/>
              </a:solidFill>
              <a:latin typeface="Meiryo UI" panose="020B0604030504040204" pitchFamily="50" charset="-128"/>
              <a:ea typeface="Meiryo UI" panose="020B0604030504040204" pitchFamily="50" charset="-128"/>
            </a:rPr>
            <a:t>orikomi@takalivi.com</a:t>
          </a:r>
        </a:p>
        <a:p>
          <a:pPr algn="ctr"/>
          <a:r>
            <a:rPr kumimoji="1" lang="en-US" altLang="ja-JP" sz="1200" b="1">
              <a:solidFill>
                <a:srgbClr val="0000FF"/>
              </a:solidFill>
              <a:latin typeface="Meiryo UI" panose="020B0604030504040204" pitchFamily="50" charset="-128"/>
              <a:ea typeface="Meiryo UI" panose="020B0604030504040204" pitchFamily="50" charset="-128"/>
            </a:rPr>
            <a:t>FAX 087-811-1781</a:t>
          </a:r>
        </a:p>
      </xdr:txBody>
    </xdr:sp>
    <xdr:clientData/>
  </xdr:twoCellAnchor>
  <xdr:twoCellAnchor editAs="oneCell">
    <xdr:from>
      <xdr:col>2</xdr:col>
      <xdr:colOff>445294</xdr:colOff>
      <xdr:row>0</xdr:row>
      <xdr:rowOff>59533</xdr:rowOff>
    </xdr:from>
    <xdr:to>
      <xdr:col>6</xdr:col>
      <xdr:colOff>411957</xdr:colOff>
      <xdr:row>1</xdr:row>
      <xdr:rowOff>95251</xdr:rowOff>
    </xdr:to>
    <xdr:pic>
      <xdr:nvPicPr>
        <xdr:cNvPr id="5" name="図 4">
          <a:extLst>
            <a:ext uri="{FF2B5EF4-FFF2-40B4-BE49-F238E27FC236}">
              <a16:creationId xmlns:a16="http://schemas.microsoft.com/office/drawing/2014/main" id="{A9EC339C-D207-473F-8C69-6C867D004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9344" y="59533"/>
          <a:ext cx="3814763" cy="797718"/>
        </a:xfrm>
        <a:prstGeom prst="rect">
          <a:avLst/>
        </a:prstGeom>
      </xdr:spPr>
    </xdr:pic>
    <xdr:clientData/>
  </xdr:twoCellAnchor>
  <xdr:twoCellAnchor editAs="oneCell">
    <xdr:from>
      <xdr:col>0</xdr:col>
      <xdr:colOff>190500</xdr:colOff>
      <xdr:row>0</xdr:row>
      <xdr:rowOff>254821</xdr:rowOff>
    </xdr:from>
    <xdr:to>
      <xdr:col>2</xdr:col>
      <xdr:colOff>171450</xdr:colOff>
      <xdr:row>0</xdr:row>
      <xdr:rowOff>628651</xdr:rowOff>
    </xdr:to>
    <xdr:pic>
      <xdr:nvPicPr>
        <xdr:cNvPr id="6" name="図 5">
          <a:extLst>
            <a:ext uri="{FF2B5EF4-FFF2-40B4-BE49-F238E27FC236}">
              <a16:creationId xmlns:a16="http://schemas.microsoft.com/office/drawing/2014/main" id="{A8534BA5-1F25-4345-8D56-1D8C9366F3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54821"/>
          <a:ext cx="1905000" cy="37383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E4BB-2565-4E91-A1CD-3BC3912B5944}">
  <sheetPr>
    <pageSetUpPr fitToPage="1"/>
  </sheetPr>
  <dimension ref="A1:Q82"/>
  <sheetViews>
    <sheetView tabSelected="1" zoomScale="70" zoomScaleNormal="70" zoomScalePageLayoutView="85" workbookViewId="0">
      <selection activeCell="Q23" sqref="Q23"/>
    </sheetView>
  </sheetViews>
  <sheetFormatPr defaultColWidth="9" defaultRowHeight="14.25"/>
  <cols>
    <col min="1" max="1" width="12.625" style="2" customWidth="1"/>
    <col min="2" max="4" width="12.625" style="24" customWidth="1"/>
    <col min="5" max="10" width="12.625" style="3" customWidth="1"/>
    <col min="11" max="14" width="10.625" style="6" customWidth="1"/>
    <col min="15" max="16384" width="9" style="3"/>
  </cols>
  <sheetData>
    <row r="1" spans="1:14" ht="60" customHeight="1"/>
    <row r="2" spans="1:14" ht="9.9499999999999993" customHeight="1" thickBot="1"/>
    <row r="3" spans="1:14" ht="28.5" customHeight="1" thickBot="1">
      <c r="B3" s="25" t="s">
        <v>3</v>
      </c>
      <c r="C3" s="68"/>
      <c r="D3" s="69"/>
      <c r="E3" s="69"/>
      <c r="F3" s="69"/>
      <c r="G3" s="70"/>
    </row>
    <row r="4" spans="1:14" ht="28.5" customHeight="1">
      <c r="A4" s="3"/>
      <c r="B4" s="26" t="s">
        <v>4</v>
      </c>
      <c r="C4" s="71"/>
      <c r="D4" s="72"/>
      <c r="E4" s="72"/>
      <c r="F4" s="72"/>
      <c r="G4" s="73"/>
      <c r="H4" s="10" t="s">
        <v>5</v>
      </c>
      <c r="I4" s="68"/>
      <c r="J4" s="74"/>
      <c r="K4" s="11" t="s">
        <v>6</v>
      </c>
      <c r="L4" s="75"/>
      <c r="M4" s="76"/>
      <c r="N4" s="77"/>
    </row>
    <row r="5" spans="1:14" ht="28.5" customHeight="1">
      <c r="A5" s="3"/>
      <c r="B5" s="27" t="s">
        <v>7</v>
      </c>
      <c r="C5" s="78"/>
      <c r="D5" s="79"/>
      <c r="E5" s="1" t="s">
        <v>8</v>
      </c>
      <c r="F5" s="44"/>
      <c r="G5" s="1" t="s">
        <v>9</v>
      </c>
      <c r="H5" s="45">
        <f>N74</f>
        <v>0</v>
      </c>
      <c r="I5" s="1" t="s">
        <v>10</v>
      </c>
      <c r="J5" s="80">
        <f>F5*H5</f>
        <v>0</v>
      </c>
      <c r="K5" s="81"/>
      <c r="L5" s="82"/>
      <c r="M5" s="83"/>
      <c r="N5" s="84"/>
    </row>
    <row r="6" spans="1:14" ht="28.5" customHeight="1" thickBot="1">
      <c r="A6" s="3"/>
      <c r="B6" s="28" t="s">
        <v>11</v>
      </c>
      <c r="C6" s="85"/>
      <c r="D6" s="86"/>
      <c r="E6" s="86"/>
      <c r="F6" s="86"/>
      <c r="G6" s="87"/>
      <c r="H6" s="12" t="s">
        <v>12</v>
      </c>
      <c r="I6" s="85"/>
      <c r="J6" s="86"/>
      <c r="K6" s="87"/>
      <c r="L6" s="12" t="s">
        <v>13</v>
      </c>
      <c r="M6" s="88"/>
      <c r="N6" s="89"/>
    </row>
    <row r="7" spans="1:14" ht="3.75" customHeight="1">
      <c r="A7" s="3"/>
      <c r="B7" s="58"/>
      <c r="C7" s="2"/>
      <c r="D7" s="2"/>
      <c r="E7" s="2"/>
      <c r="F7" s="2"/>
      <c r="G7" s="2"/>
      <c r="H7" s="59"/>
      <c r="I7" s="2"/>
      <c r="J7" s="2"/>
      <c r="K7" s="2"/>
      <c r="L7" s="59"/>
      <c r="M7" s="59"/>
      <c r="N7" s="59"/>
    </row>
    <row r="8" spans="1:14" ht="28.5" customHeight="1">
      <c r="A8" s="20" t="s">
        <v>14</v>
      </c>
      <c r="B8" s="58"/>
      <c r="C8" s="2"/>
      <c r="D8" s="2"/>
      <c r="E8" s="2"/>
      <c r="F8" s="2"/>
      <c r="G8" s="2"/>
      <c r="H8" s="59"/>
      <c r="I8" s="2"/>
      <c r="J8" s="2"/>
      <c r="K8" s="2"/>
      <c r="L8" s="59"/>
      <c r="M8" s="59"/>
      <c r="N8" s="59"/>
    </row>
    <row r="9" spans="1:14" ht="4.5" customHeight="1" thickBot="1">
      <c r="A9" s="20"/>
    </row>
    <row r="10" spans="1:14" s="2" customFormat="1" ht="18" customHeight="1">
      <c r="A10" s="13" t="s">
        <v>15</v>
      </c>
      <c r="B10" s="90" t="s">
        <v>16</v>
      </c>
      <c r="C10" s="91"/>
      <c r="D10" s="29" t="s">
        <v>17</v>
      </c>
      <c r="E10" s="92" t="s">
        <v>18</v>
      </c>
      <c r="F10" s="93"/>
      <c r="G10" s="93"/>
      <c r="H10" s="93"/>
      <c r="I10" s="93"/>
      <c r="J10" s="93"/>
      <c r="K10" s="19" t="s">
        <v>19</v>
      </c>
      <c r="L10" s="18" t="s">
        <v>20</v>
      </c>
      <c r="M10" s="17" t="s">
        <v>21</v>
      </c>
      <c r="N10" s="17" t="s">
        <v>22</v>
      </c>
    </row>
    <row r="11" spans="1:14" ht="18" customHeight="1">
      <c r="A11" s="8" t="s">
        <v>23</v>
      </c>
      <c r="B11" s="94" t="s">
        <v>24</v>
      </c>
      <c r="C11" s="94">
        <v>101</v>
      </c>
      <c r="D11" s="94">
        <v>54001</v>
      </c>
      <c r="E11" s="96" t="s">
        <v>77</v>
      </c>
      <c r="F11" s="97"/>
      <c r="G11" s="97"/>
      <c r="H11" s="97"/>
      <c r="I11" s="97"/>
      <c r="J11" s="98"/>
      <c r="K11" s="105">
        <v>2030</v>
      </c>
      <c r="L11" s="108">
        <v>2630</v>
      </c>
      <c r="M11" s="111">
        <f>K11+L11</f>
        <v>4660</v>
      </c>
      <c r="N11" s="114"/>
    </row>
    <row r="12" spans="1:14" ht="18" customHeight="1">
      <c r="A12" s="21">
        <f>SUM(M11:M21)</f>
        <v>29150</v>
      </c>
      <c r="B12" s="95"/>
      <c r="C12" s="95"/>
      <c r="D12" s="95"/>
      <c r="E12" s="99"/>
      <c r="F12" s="100"/>
      <c r="G12" s="100"/>
      <c r="H12" s="100"/>
      <c r="I12" s="100"/>
      <c r="J12" s="101"/>
      <c r="K12" s="106"/>
      <c r="L12" s="109"/>
      <c r="M12" s="112"/>
      <c r="N12" s="115"/>
    </row>
    <row r="13" spans="1:14" ht="18" customHeight="1">
      <c r="A13" s="4"/>
      <c r="B13" s="95"/>
      <c r="C13" s="95"/>
      <c r="D13" s="95"/>
      <c r="E13" s="102"/>
      <c r="F13" s="103"/>
      <c r="G13" s="103"/>
      <c r="H13" s="103"/>
      <c r="I13" s="103"/>
      <c r="J13" s="104"/>
      <c r="K13" s="107"/>
      <c r="L13" s="110"/>
      <c r="M13" s="113"/>
      <c r="N13" s="116"/>
    </row>
    <row r="14" spans="1:14" ht="18" customHeight="1">
      <c r="A14" s="4"/>
      <c r="B14" s="94" t="s">
        <v>25</v>
      </c>
      <c r="C14" s="94">
        <v>102</v>
      </c>
      <c r="D14" s="94">
        <v>54002</v>
      </c>
      <c r="E14" s="96" t="s">
        <v>78</v>
      </c>
      <c r="F14" s="97"/>
      <c r="G14" s="97"/>
      <c r="H14" s="97"/>
      <c r="I14" s="97"/>
      <c r="J14" s="98"/>
      <c r="K14" s="105">
        <v>2210</v>
      </c>
      <c r="L14" s="108">
        <v>1430</v>
      </c>
      <c r="M14" s="111">
        <f>K14+L14</f>
        <v>3640</v>
      </c>
      <c r="N14" s="114"/>
    </row>
    <row r="15" spans="1:14" ht="18" customHeight="1">
      <c r="A15" s="4"/>
      <c r="B15" s="95"/>
      <c r="C15" s="94"/>
      <c r="D15" s="94"/>
      <c r="E15" s="102"/>
      <c r="F15" s="103"/>
      <c r="G15" s="103"/>
      <c r="H15" s="103"/>
      <c r="I15" s="103"/>
      <c r="J15" s="104"/>
      <c r="K15" s="107"/>
      <c r="L15" s="110"/>
      <c r="M15" s="113"/>
      <c r="N15" s="116"/>
    </row>
    <row r="16" spans="1:14" ht="18" customHeight="1">
      <c r="A16" s="4"/>
      <c r="B16" s="94" t="s">
        <v>26</v>
      </c>
      <c r="C16" s="94">
        <v>103</v>
      </c>
      <c r="D16" s="94">
        <v>54003</v>
      </c>
      <c r="E16" s="96" t="s">
        <v>79</v>
      </c>
      <c r="F16" s="97"/>
      <c r="G16" s="97"/>
      <c r="H16" s="97"/>
      <c r="I16" s="97"/>
      <c r="J16" s="98"/>
      <c r="K16" s="105">
        <v>1330</v>
      </c>
      <c r="L16" s="108">
        <v>1930</v>
      </c>
      <c r="M16" s="111">
        <f>K16+L16</f>
        <v>3260</v>
      </c>
      <c r="N16" s="114"/>
    </row>
    <row r="17" spans="1:14" ht="18" customHeight="1">
      <c r="A17" s="4"/>
      <c r="B17" s="95"/>
      <c r="C17" s="94"/>
      <c r="D17" s="94"/>
      <c r="E17" s="102"/>
      <c r="F17" s="103"/>
      <c r="G17" s="103"/>
      <c r="H17" s="103"/>
      <c r="I17" s="103"/>
      <c r="J17" s="104"/>
      <c r="K17" s="107"/>
      <c r="L17" s="110"/>
      <c r="M17" s="113"/>
      <c r="N17" s="116"/>
    </row>
    <row r="18" spans="1:14" ht="18" customHeight="1">
      <c r="A18" s="4"/>
      <c r="B18" s="22" t="s">
        <v>27</v>
      </c>
      <c r="C18" s="22">
        <v>104</v>
      </c>
      <c r="D18" s="30">
        <v>54004</v>
      </c>
      <c r="E18" s="117" t="s">
        <v>80</v>
      </c>
      <c r="F18" s="97"/>
      <c r="G18" s="97"/>
      <c r="H18" s="97"/>
      <c r="I18" s="97"/>
      <c r="J18" s="97"/>
      <c r="K18" s="63">
        <v>1930</v>
      </c>
      <c r="L18" s="65">
        <v>3770</v>
      </c>
      <c r="M18" s="46">
        <f>K18+L18</f>
        <v>5700</v>
      </c>
      <c r="N18" s="37"/>
    </row>
    <row r="19" spans="1:14" ht="18" customHeight="1">
      <c r="A19" s="4"/>
      <c r="B19" s="22" t="s">
        <v>28</v>
      </c>
      <c r="C19" s="22">
        <v>105</v>
      </c>
      <c r="D19" s="23">
        <v>54005</v>
      </c>
      <c r="E19" s="118" t="s">
        <v>81</v>
      </c>
      <c r="F19" s="119"/>
      <c r="G19" s="119"/>
      <c r="H19" s="119"/>
      <c r="I19" s="119"/>
      <c r="J19" s="119"/>
      <c r="K19" s="66">
        <v>1430</v>
      </c>
      <c r="L19" s="67">
        <v>2520</v>
      </c>
      <c r="M19" s="47">
        <f t="shared" ref="M19:M24" si="0">K19+L19</f>
        <v>3950</v>
      </c>
      <c r="N19" s="37"/>
    </row>
    <row r="20" spans="1:14" ht="18" customHeight="1">
      <c r="A20" s="4"/>
      <c r="B20" s="22" t="s">
        <v>29</v>
      </c>
      <c r="C20" s="22">
        <v>106</v>
      </c>
      <c r="D20" s="23">
        <v>54006</v>
      </c>
      <c r="E20" s="118" t="s">
        <v>82</v>
      </c>
      <c r="F20" s="119"/>
      <c r="G20" s="119"/>
      <c r="H20" s="119"/>
      <c r="I20" s="119"/>
      <c r="J20" s="119"/>
      <c r="K20" s="66">
        <v>2150</v>
      </c>
      <c r="L20" s="67">
        <v>2290</v>
      </c>
      <c r="M20" s="47">
        <f t="shared" si="0"/>
        <v>4440</v>
      </c>
      <c r="N20" s="37"/>
    </row>
    <row r="21" spans="1:14" ht="18" customHeight="1">
      <c r="A21" s="5"/>
      <c r="B21" s="22" t="s">
        <v>30</v>
      </c>
      <c r="C21" s="22">
        <v>107</v>
      </c>
      <c r="D21" s="23">
        <v>54007</v>
      </c>
      <c r="E21" s="118" t="s">
        <v>83</v>
      </c>
      <c r="F21" s="119"/>
      <c r="G21" s="119"/>
      <c r="H21" s="119"/>
      <c r="I21" s="119"/>
      <c r="J21" s="119"/>
      <c r="K21" s="66">
        <v>1520</v>
      </c>
      <c r="L21" s="67">
        <v>1980</v>
      </c>
      <c r="M21" s="47">
        <f t="shared" si="0"/>
        <v>3500</v>
      </c>
      <c r="N21" s="37"/>
    </row>
    <row r="22" spans="1:14" ht="18" customHeight="1">
      <c r="A22" s="8" t="s">
        <v>31</v>
      </c>
      <c r="B22" s="22" t="s">
        <v>32</v>
      </c>
      <c r="C22" s="22">
        <v>201</v>
      </c>
      <c r="D22" s="30">
        <v>54011</v>
      </c>
      <c r="E22" s="117" t="s">
        <v>84</v>
      </c>
      <c r="F22" s="97"/>
      <c r="G22" s="97"/>
      <c r="H22" s="97"/>
      <c r="I22" s="97"/>
      <c r="J22" s="97"/>
      <c r="K22" s="63">
        <v>1730</v>
      </c>
      <c r="L22" s="65">
        <v>1250</v>
      </c>
      <c r="M22" s="47">
        <f t="shared" si="0"/>
        <v>2980</v>
      </c>
      <c r="N22" s="37"/>
    </row>
    <row r="23" spans="1:14" ht="18" customHeight="1">
      <c r="A23" s="21">
        <f>SUM(M22:M36)</f>
        <v>42490</v>
      </c>
      <c r="B23" s="22" t="s">
        <v>33</v>
      </c>
      <c r="C23" s="22">
        <v>211</v>
      </c>
      <c r="D23" s="23">
        <v>54021</v>
      </c>
      <c r="E23" s="118" t="s">
        <v>85</v>
      </c>
      <c r="F23" s="119"/>
      <c r="G23" s="119"/>
      <c r="H23" s="119"/>
      <c r="I23" s="119"/>
      <c r="J23" s="120"/>
      <c r="K23" s="63">
        <v>1840</v>
      </c>
      <c r="L23" s="65">
        <v>1790</v>
      </c>
      <c r="M23" s="47">
        <f t="shared" si="0"/>
        <v>3630</v>
      </c>
      <c r="N23" s="37"/>
    </row>
    <row r="24" spans="1:14" ht="18" customHeight="1">
      <c r="A24" s="9"/>
      <c r="B24" s="22" t="s">
        <v>34</v>
      </c>
      <c r="C24" s="22">
        <v>202</v>
      </c>
      <c r="D24" s="30">
        <v>54012</v>
      </c>
      <c r="E24" s="117" t="s">
        <v>86</v>
      </c>
      <c r="F24" s="97"/>
      <c r="G24" s="97"/>
      <c r="H24" s="97"/>
      <c r="I24" s="97"/>
      <c r="J24" s="97"/>
      <c r="K24" s="63">
        <v>1220</v>
      </c>
      <c r="L24" s="65">
        <v>1290</v>
      </c>
      <c r="M24" s="47">
        <f t="shared" si="0"/>
        <v>2510</v>
      </c>
      <c r="N24" s="37"/>
    </row>
    <row r="25" spans="1:14" ht="18" customHeight="1">
      <c r="A25" s="4"/>
      <c r="B25" s="121" t="s">
        <v>35</v>
      </c>
      <c r="C25" s="121">
        <v>203</v>
      </c>
      <c r="D25" s="121">
        <v>54013</v>
      </c>
      <c r="E25" s="96" t="s">
        <v>111</v>
      </c>
      <c r="F25" s="97"/>
      <c r="G25" s="97"/>
      <c r="H25" s="97"/>
      <c r="I25" s="97"/>
      <c r="J25" s="98"/>
      <c r="K25" s="105">
        <v>1400</v>
      </c>
      <c r="L25" s="108">
        <v>450</v>
      </c>
      <c r="M25" s="111">
        <f>K25+L25</f>
        <v>1850</v>
      </c>
      <c r="N25" s="114"/>
    </row>
    <row r="26" spans="1:14" ht="18" customHeight="1">
      <c r="A26" s="4"/>
      <c r="B26" s="122"/>
      <c r="C26" s="122"/>
      <c r="D26" s="122"/>
      <c r="E26" s="102"/>
      <c r="F26" s="103"/>
      <c r="G26" s="103"/>
      <c r="H26" s="103"/>
      <c r="I26" s="103"/>
      <c r="J26" s="104"/>
      <c r="K26" s="107"/>
      <c r="L26" s="110"/>
      <c r="M26" s="113"/>
      <c r="N26" s="116"/>
    </row>
    <row r="27" spans="1:14" ht="18" customHeight="1">
      <c r="A27" s="4"/>
      <c r="B27" s="22" t="s">
        <v>36</v>
      </c>
      <c r="C27" s="22">
        <v>204</v>
      </c>
      <c r="D27" s="23">
        <v>54014</v>
      </c>
      <c r="E27" s="118" t="s">
        <v>87</v>
      </c>
      <c r="F27" s="119"/>
      <c r="G27" s="119"/>
      <c r="H27" s="119"/>
      <c r="I27" s="119"/>
      <c r="J27" s="119"/>
      <c r="K27" s="66">
        <v>2160</v>
      </c>
      <c r="L27" s="67">
        <v>2790</v>
      </c>
      <c r="M27" s="47">
        <f t="shared" ref="M27" si="1">K27+L27</f>
        <v>4950</v>
      </c>
      <c r="N27" s="37"/>
    </row>
    <row r="28" spans="1:14" ht="18" customHeight="1">
      <c r="A28" s="4"/>
      <c r="B28" s="22" t="s">
        <v>37</v>
      </c>
      <c r="C28" s="22">
        <v>205</v>
      </c>
      <c r="D28" s="22">
        <v>54015</v>
      </c>
      <c r="E28" s="117" t="s">
        <v>88</v>
      </c>
      <c r="F28" s="97"/>
      <c r="G28" s="97"/>
      <c r="H28" s="97"/>
      <c r="I28" s="97"/>
      <c r="J28" s="97"/>
      <c r="K28" s="63">
        <v>2410</v>
      </c>
      <c r="L28" s="64">
        <v>2890</v>
      </c>
      <c r="M28" s="46">
        <f>K28+L28</f>
        <v>5300</v>
      </c>
      <c r="N28" s="37"/>
    </row>
    <row r="29" spans="1:14" ht="18" customHeight="1">
      <c r="A29" s="4"/>
      <c r="B29" s="121" t="s">
        <v>38</v>
      </c>
      <c r="C29" s="121">
        <v>212</v>
      </c>
      <c r="D29" s="121">
        <v>54022</v>
      </c>
      <c r="E29" s="96" t="s">
        <v>89</v>
      </c>
      <c r="F29" s="97"/>
      <c r="G29" s="97"/>
      <c r="H29" s="97"/>
      <c r="I29" s="97"/>
      <c r="J29" s="98"/>
      <c r="K29" s="105">
        <v>2840</v>
      </c>
      <c r="L29" s="108">
        <v>1860</v>
      </c>
      <c r="M29" s="111">
        <f>K29+L29</f>
        <v>4700</v>
      </c>
      <c r="N29" s="114"/>
    </row>
    <row r="30" spans="1:14" ht="18" customHeight="1">
      <c r="A30" s="4"/>
      <c r="B30" s="122"/>
      <c r="C30" s="122"/>
      <c r="D30" s="122"/>
      <c r="E30" s="102"/>
      <c r="F30" s="103"/>
      <c r="G30" s="103"/>
      <c r="H30" s="103"/>
      <c r="I30" s="103"/>
      <c r="J30" s="104"/>
      <c r="K30" s="107"/>
      <c r="L30" s="110"/>
      <c r="M30" s="113"/>
      <c r="N30" s="116"/>
    </row>
    <row r="31" spans="1:14" ht="18" customHeight="1">
      <c r="A31" s="4"/>
      <c r="B31" s="22" t="s">
        <v>39</v>
      </c>
      <c r="C31" s="22">
        <v>206</v>
      </c>
      <c r="D31" s="23">
        <v>54016</v>
      </c>
      <c r="E31" s="118" t="s">
        <v>90</v>
      </c>
      <c r="F31" s="119"/>
      <c r="G31" s="119"/>
      <c r="H31" s="119"/>
      <c r="I31" s="119"/>
      <c r="J31" s="119"/>
      <c r="K31" s="66">
        <v>2320</v>
      </c>
      <c r="L31" s="67">
        <v>610</v>
      </c>
      <c r="M31" s="47">
        <f t="shared" ref="M31:M45" si="2">K31+L31</f>
        <v>2930</v>
      </c>
      <c r="N31" s="37"/>
    </row>
    <row r="32" spans="1:14" ht="18" customHeight="1">
      <c r="A32" s="4"/>
      <c r="B32" s="22" t="s">
        <v>40</v>
      </c>
      <c r="C32" s="22">
        <v>213</v>
      </c>
      <c r="D32" s="23">
        <v>54023</v>
      </c>
      <c r="E32" s="118" t="s">
        <v>91</v>
      </c>
      <c r="F32" s="119"/>
      <c r="G32" s="119"/>
      <c r="H32" s="119"/>
      <c r="I32" s="119"/>
      <c r="J32" s="120"/>
      <c r="K32" s="66">
        <v>2530</v>
      </c>
      <c r="L32" s="67">
        <v>780</v>
      </c>
      <c r="M32" s="47">
        <f t="shared" si="2"/>
        <v>3310</v>
      </c>
      <c r="N32" s="37"/>
    </row>
    <row r="33" spans="1:14" ht="18" customHeight="1">
      <c r="A33" s="4"/>
      <c r="B33" s="22" t="s">
        <v>41</v>
      </c>
      <c r="C33" s="22">
        <v>207</v>
      </c>
      <c r="D33" s="23">
        <v>54017</v>
      </c>
      <c r="E33" s="118" t="s">
        <v>92</v>
      </c>
      <c r="F33" s="119"/>
      <c r="G33" s="119"/>
      <c r="H33" s="119"/>
      <c r="I33" s="119"/>
      <c r="J33" s="119"/>
      <c r="K33" s="66">
        <v>1960</v>
      </c>
      <c r="L33" s="67">
        <v>650</v>
      </c>
      <c r="M33" s="47">
        <f t="shared" si="2"/>
        <v>2610</v>
      </c>
      <c r="N33" s="37"/>
    </row>
    <row r="34" spans="1:14" ht="18" customHeight="1">
      <c r="A34" s="4"/>
      <c r="B34" s="22" t="s">
        <v>42</v>
      </c>
      <c r="C34" s="22">
        <v>208</v>
      </c>
      <c r="D34" s="23">
        <v>54018</v>
      </c>
      <c r="E34" s="118" t="s">
        <v>93</v>
      </c>
      <c r="F34" s="119"/>
      <c r="G34" s="119"/>
      <c r="H34" s="119"/>
      <c r="I34" s="119"/>
      <c r="J34" s="119"/>
      <c r="K34" s="66">
        <v>3340</v>
      </c>
      <c r="L34" s="67">
        <v>900</v>
      </c>
      <c r="M34" s="47">
        <f t="shared" si="2"/>
        <v>4240</v>
      </c>
      <c r="N34" s="37"/>
    </row>
    <row r="35" spans="1:14" ht="18" customHeight="1">
      <c r="A35" s="4"/>
      <c r="B35" s="22" t="s">
        <v>43</v>
      </c>
      <c r="C35" s="22">
        <v>209</v>
      </c>
      <c r="D35" s="30">
        <v>54019</v>
      </c>
      <c r="E35" s="117" t="s">
        <v>94</v>
      </c>
      <c r="F35" s="97"/>
      <c r="G35" s="97"/>
      <c r="H35" s="97"/>
      <c r="I35" s="97"/>
      <c r="J35" s="97"/>
      <c r="K35" s="63">
        <v>2960</v>
      </c>
      <c r="L35" s="65">
        <v>170</v>
      </c>
      <c r="M35" s="47">
        <f t="shared" si="2"/>
        <v>3130</v>
      </c>
      <c r="N35" s="37"/>
    </row>
    <row r="36" spans="1:14" ht="18" customHeight="1">
      <c r="A36" s="4"/>
      <c r="B36" s="31" t="s">
        <v>44</v>
      </c>
      <c r="C36" s="31">
        <v>210</v>
      </c>
      <c r="D36" s="30">
        <v>54020</v>
      </c>
      <c r="E36" s="117" t="s">
        <v>95</v>
      </c>
      <c r="F36" s="97"/>
      <c r="G36" s="97"/>
      <c r="H36" s="97"/>
      <c r="I36" s="97"/>
      <c r="J36" s="97"/>
      <c r="K36" s="63">
        <v>330</v>
      </c>
      <c r="L36" s="65">
        <v>20</v>
      </c>
      <c r="M36" s="47">
        <f t="shared" si="2"/>
        <v>350</v>
      </c>
      <c r="N36" s="37"/>
    </row>
    <row r="37" spans="1:14" ht="18" customHeight="1">
      <c r="A37" s="8" t="s">
        <v>45</v>
      </c>
      <c r="B37" s="22" t="s">
        <v>46</v>
      </c>
      <c r="C37" s="22">
        <v>301</v>
      </c>
      <c r="D37" s="23">
        <v>54031</v>
      </c>
      <c r="E37" s="118" t="s">
        <v>96</v>
      </c>
      <c r="F37" s="119"/>
      <c r="G37" s="119"/>
      <c r="H37" s="119"/>
      <c r="I37" s="119"/>
      <c r="J37" s="119"/>
      <c r="K37" s="66">
        <v>1110</v>
      </c>
      <c r="L37" s="67">
        <v>2900</v>
      </c>
      <c r="M37" s="47">
        <f t="shared" si="2"/>
        <v>4010</v>
      </c>
      <c r="N37" s="37"/>
    </row>
    <row r="38" spans="1:14" ht="18" customHeight="1">
      <c r="A38" s="21">
        <f>SUM(M37:M51)</f>
        <v>42140</v>
      </c>
      <c r="B38" s="22" t="s">
        <v>47</v>
      </c>
      <c r="C38" s="22">
        <v>309</v>
      </c>
      <c r="D38" s="23">
        <v>54039</v>
      </c>
      <c r="E38" s="118" t="s">
        <v>97</v>
      </c>
      <c r="F38" s="119"/>
      <c r="G38" s="119"/>
      <c r="H38" s="119"/>
      <c r="I38" s="119"/>
      <c r="J38" s="120"/>
      <c r="K38" s="66">
        <v>2150</v>
      </c>
      <c r="L38" s="67">
        <v>1080</v>
      </c>
      <c r="M38" s="47">
        <f t="shared" si="2"/>
        <v>3230</v>
      </c>
      <c r="N38" s="37"/>
    </row>
    <row r="39" spans="1:14" ht="18" customHeight="1">
      <c r="A39" s="21"/>
      <c r="B39" s="22" t="s">
        <v>48</v>
      </c>
      <c r="C39" s="22">
        <v>302</v>
      </c>
      <c r="D39" s="23">
        <v>54032</v>
      </c>
      <c r="E39" s="118" t="s">
        <v>98</v>
      </c>
      <c r="F39" s="119"/>
      <c r="G39" s="119"/>
      <c r="H39" s="119"/>
      <c r="I39" s="119"/>
      <c r="J39" s="119"/>
      <c r="K39" s="66">
        <v>2020</v>
      </c>
      <c r="L39" s="67">
        <v>1160</v>
      </c>
      <c r="M39" s="47">
        <f t="shared" si="2"/>
        <v>3180</v>
      </c>
      <c r="N39" s="37"/>
    </row>
    <row r="40" spans="1:14" ht="18" customHeight="1">
      <c r="A40" s="9"/>
      <c r="B40" s="22" t="s">
        <v>49</v>
      </c>
      <c r="C40" s="22">
        <v>310</v>
      </c>
      <c r="D40" s="23">
        <v>54040</v>
      </c>
      <c r="E40" s="118" t="s">
        <v>99</v>
      </c>
      <c r="F40" s="119"/>
      <c r="G40" s="119"/>
      <c r="H40" s="119"/>
      <c r="I40" s="119"/>
      <c r="J40" s="119"/>
      <c r="K40" s="66">
        <v>2130</v>
      </c>
      <c r="L40" s="67">
        <v>250</v>
      </c>
      <c r="M40" s="47">
        <f t="shared" si="2"/>
        <v>2380</v>
      </c>
      <c r="N40" s="37"/>
    </row>
    <row r="41" spans="1:14" ht="18" customHeight="1">
      <c r="A41" s="4"/>
      <c r="B41" s="22" t="s">
        <v>50</v>
      </c>
      <c r="C41" s="22">
        <v>303</v>
      </c>
      <c r="D41" s="23">
        <v>54033</v>
      </c>
      <c r="E41" s="118" t="s">
        <v>100</v>
      </c>
      <c r="F41" s="119"/>
      <c r="G41" s="119"/>
      <c r="H41" s="119"/>
      <c r="I41" s="119"/>
      <c r="J41" s="119"/>
      <c r="K41" s="66">
        <v>1090</v>
      </c>
      <c r="L41" s="67">
        <v>2140</v>
      </c>
      <c r="M41" s="47">
        <f t="shared" si="2"/>
        <v>3230</v>
      </c>
      <c r="N41" s="37"/>
    </row>
    <row r="42" spans="1:14" ht="18" customHeight="1">
      <c r="A42" s="4"/>
      <c r="B42" s="22" t="s">
        <v>51</v>
      </c>
      <c r="C42" s="22">
        <v>311</v>
      </c>
      <c r="D42" s="23">
        <v>54041</v>
      </c>
      <c r="E42" s="118" t="s">
        <v>101</v>
      </c>
      <c r="F42" s="119"/>
      <c r="G42" s="119"/>
      <c r="H42" s="119"/>
      <c r="I42" s="119"/>
      <c r="J42" s="119"/>
      <c r="K42" s="66">
        <v>2780</v>
      </c>
      <c r="L42" s="67">
        <v>1940</v>
      </c>
      <c r="M42" s="47">
        <f t="shared" si="2"/>
        <v>4720</v>
      </c>
      <c r="N42" s="37"/>
    </row>
    <row r="43" spans="1:14" ht="18" customHeight="1">
      <c r="A43" s="4"/>
      <c r="B43" s="22" t="s">
        <v>52</v>
      </c>
      <c r="C43" s="22">
        <v>304</v>
      </c>
      <c r="D43" s="23">
        <v>54034</v>
      </c>
      <c r="E43" s="118" t="s">
        <v>102</v>
      </c>
      <c r="F43" s="119"/>
      <c r="G43" s="119"/>
      <c r="H43" s="119"/>
      <c r="I43" s="119"/>
      <c r="J43" s="119"/>
      <c r="K43" s="66">
        <v>3270</v>
      </c>
      <c r="L43" s="67">
        <v>1760</v>
      </c>
      <c r="M43" s="47">
        <f t="shared" si="2"/>
        <v>5030</v>
      </c>
      <c r="N43" s="37"/>
    </row>
    <row r="44" spans="1:14" ht="18" customHeight="1">
      <c r="A44" s="4"/>
      <c r="B44" s="22" t="s">
        <v>53</v>
      </c>
      <c r="C44" s="22">
        <v>312</v>
      </c>
      <c r="D44" s="23">
        <v>54042</v>
      </c>
      <c r="E44" s="118" t="s">
        <v>54</v>
      </c>
      <c r="F44" s="119"/>
      <c r="G44" s="119"/>
      <c r="H44" s="119"/>
      <c r="I44" s="119"/>
      <c r="J44" s="120"/>
      <c r="K44" s="63">
        <v>2910</v>
      </c>
      <c r="L44" s="65">
        <v>1750</v>
      </c>
      <c r="M44" s="46">
        <f t="shared" si="2"/>
        <v>4660</v>
      </c>
      <c r="N44" s="37"/>
    </row>
    <row r="45" spans="1:14" ht="18" customHeight="1">
      <c r="A45" s="4"/>
      <c r="B45" s="31" t="s">
        <v>55</v>
      </c>
      <c r="C45" s="31">
        <v>305</v>
      </c>
      <c r="D45" s="30">
        <v>54035</v>
      </c>
      <c r="E45" s="123" t="s">
        <v>103</v>
      </c>
      <c r="F45" s="124"/>
      <c r="G45" s="124"/>
      <c r="H45" s="124"/>
      <c r="I45" s="124"/>
      <c r="J45" s="124"/>
      <c r="K45" s="63">
        <v>2610</v>
      </c>
      <c r="L45" s="64">
        <v>580</v>
      </c>
      <c r="M45" s="46">
        <f t="shared" si="2"/>
        <v>3190</v>
      </c>
      <c r="N45" s="37"/>
    </row>
    <row r="46" spans="1:14" ht="18" customHeight="1">
      <c r="A46" s="4"/>
      <c r="B46" s="121" t="s">
        <v>56</v>
      </c>
      <c r="C46" s="121">
        <v>306</v>
      </c>
      <c r="D46" s="121">
        <v>54036</v>
      </c>
      <c r="E46" s="96" t="s">
        <v>104</v>
      </c>
      <c r="F46" s="97"/>
      <c r="G46" s="97"/>
      <c r="H46" s="97"/>
      <c r="I46" s="97"/>
      <c r="J46" s="98"/>
      <c r="K46" s="105">
        <v>4760</v>
      </c>
      <c r="L46" s="108">
        <v>680</v>
      </c>
      <c r="M46" s="111">
        <f>K46+L46</f>
        <v>5440</v>
      </c>
      <c r="N46" s="114"/>
    </row>
    <row r="47" spans="1:14" ht="18" customHeight="1">
      <c r="A47" s="4"/>
      <c r="B47" s="122"/>
      <c r="C47" s="122"/>
      <c r="D47" s="122"/>
      <c r="E47" s="102"/>
      <c r="F47" s="103"/>
      <c r="G47" s="103"/>
      <c r="H47" s="103"/>
      <c r="I47" s="103"/>
      <c r="J47" s="104"/>
      <c r="K47" s="107"/>
      <c r="L47" s="110"/>
      <c r="M47" s="113"/>
      <c r="N47" s="116"/>
    </row>
    <row r="48" spans="1:14" ht="18" customHeight="1">
      <c r="A48" s="4"/>
      <c r="B48" s="121" t="s">
        <v>57</v>
      </c>
      <c r="C48" s="121">
        <v>307</v>
      </c>
      <c r="D48" s="121">
        <v>54037</v>
      </c>
      <c r="E48" s="96" t="s">
        <v>114</v>
      </c>
      <c r="F48" s="97"/>
      <c r="G48" s="97"/>
      <c r="H48" s="97"/>
      <c r="I48" s="97"/>
      <c r="J48" s="98"/>
      <c r="K48" s="105">
        <v>2260</v>
      </c>
      <c r="L48" s="108">
        <v>490</v>
      </c>
      <c r="M48" s="111">
        <f>K48+L48</f>
        <v>2750</v>
      </c>
      <c r="N48" s="114"/>
    </row>
    <row r="49" spans="1:14" ht="18" customHeight="1">
      <c r="A49" s="4"/>
      <c r="B49" s="125"/>
      <c r="C49" s="125"/>
      <c r="D49" s="125"/>
      <c r="E49" s="99"/>
      <c r="F49" s="100"/>
      <c r="G49" s="100"/>
      <c r="H49" s="100"/>
      <c r="I49" s="100"/>
      <c r="J49" s="101"/>
      <c r="K49" s="106"/>
      <c r="L49" s="109"/>
      <c r="M49" s="112"/>
      <c r="N49" s="115"/>
    </row>
    <row r="50" spans="1:14" ht="18" customHeight="1">
      <c r="A50" s="4"/>
      <c r="B50" s="125"/>
      <c r="C50" s="125"/>
      <c r="D50" s="125"/>
      <c r="E50" s="99"/>
      <c r="F50" s="100"/>
      <c r="G50" s="100"/>
      <c r="H50" s="100"/>
      <c r="I50" s="100"/>
      <c r="J50" s="101"/>
      <c r="K50" s="106"/>
      <c r="L50" s="109"/>
      <c r="M50" s="112"/>
      <c r="N50" s="115"/>
    </row>
    <row r="51" spans="1:14" ht="18" customHeight="1">
      <c r="A51" s="5"/>
      <c r="B51" s="22" t="s">
        <v>0</v>
      </c>
      <c r="C51" s="22">
        <v>308</v>
      </c>
      <c r="D51" s="23">
        <v>54038</v>
      </c>
      <c r="E51" s="118" t="s">
        <v>105</v>
      </c>
      <c r="F51" s="119"/>
      <c r="G51" s="119"/>
      <c r="H51" s="119"/>
      <c r="I51" s="119"/>
      <c r="J51" s="119"/>
      <c r="K51" s="66">
        <v>320</v>
      </c>
      <c r="L51" s="67">
        <v>0</v>
      </c>
      <c r="M51" s="47">
        <f>K51+L51</f>
        <v>320</v>
      </c>
      <c r="N51" s="37"/>
    </row>
    <row r="52" spans="1:14" ht="18" customHeight="1">
      <c r="A52" s="8" t="s">
        <v>58</v>
      </c>
      <c r="B52" s="121" t="s">
        <v>59</v>
      </c>
      <c r="C52" s="121">
        <v>401</v>
      </c>
      <c r="D52" s="121">
        <v>54051</v>
      </c>
      <c r="E52" s="96" t="s">
        <v>106</v>
      </c>
      <c r="F52" s="97"/>
      <c r="G52" s="97"/>
      <c r="H52" s="97"/>
      <c r="I52" s="97"/>
      <c r="J52" s="98"/>
      <c r="K52" s="105">
        <v>2810</v>
      </c>
      <c r="L52" s="108">
        <v>620</v>
      </c>
      <c r="M52" s="111">
        <f t="shared" ref="M52" si="3">K52+L52</f>
        <v>3430</v>
      </c>
      <c r="N52" s="114"/>
    </row>
    <row r="53" spans="1:14" ht="18" customHeight="1">
      <c r="A53" s="21">
        <f>SUM(M52:M61)</f>
        <v>12320</v>
      </c>
      <c r="B53" s="122"/>
      <c r="C53" s="122"/>
      <c r="D53" s="122"/>
      <c r="E53" s="102"/>
      <c r="F53" s="103"/>
      <c r="G53" s="103"/>
      <c r="H53" s="103"/>
      <c r="I53" s="103"/>
      <c r="J53" s="104"/>
      <c r="K53" s="107"/>
      <c r="L53" s="110"/>
      <c r="M53" s="113"/>
      <c r="N53" s="116"/>
    </row>
    <row r="54" spans="1:14" ht="18" customHeight="1">
      <c r="A54" s="4"/>
      <c r="B54" s="22" t="s">
        <v>60</v>
      </c>
      <c r="C54" s="22">
        <v>402</v>
      </c>
      <c r="D54" s="30">
        <v>54052</v>
      </c>
      <c r="E54" s="117" t="s">
        <v>107</v>
      </c>
      <c r="F54" s="97"/>
      <c r="G54" s="97"/>
      <c r="H54" s="97"/>
      <c r="I54" s="97"/>
      <c r="J54" s="97"/>
      <c r="K54" s="63">
        <v>2650</v>
      </c>
      <c r="L54" s="65">
        <v>1350</v>
      </c>
      <c r="M54" s="46">
        <f>K54+L54</f>
        <v>4000</v>
      </c>
      <c r="N54" s="37"/>
    </row>
    <row r="55" spans="1:14" ht="18" customHeight="1">
      <c r="A55" s="4"/>
      <c r="B55" s="31" t="s">
        <v>61</v>
      </c>
      <c r="C55" s="31">
        <v>403</v>
      </c>
      <c r="D55" s="22">
        <v>54053</v>
      </c>
      <c r="E55" s="118" t="s">
        <v>108</v>
      </c>
      <c r="F55" s="119"/>
      <c r="G55" s="119"/>
      <c r="H55" s="119"/>
      <c r="I55" s="119"/>
      <c r="J55" s="120"/>
      <c r="K55" s="63">
        <v>1750</v>
      </c>
      <c r="L55" s="64">
        <v>320</v>
      </c>
      <c r="M55" s="46">
        <f>K55+L55</f>
        <v>2070</v>
      </c>
      <c r="N55" s="37"/>
    </row>
    <row r="56" spans="1:14" ht="18" customHeight="1">
      <c r="A56" s="4"/>
      <c r="B56" s="121" t="s">
        <v>62</v>
      </c>
      <c r="C56" s="121">
        <v>404</v>
      </c>
      <c r="D56" s="121">
        <v>54054</v>
      </c>
      <c r="E56" s="96" t="s">
        <v>116</v>
      </c>
      <c r="F56" s="97"/>
      <c r="G56" s="97"/>
      <c r="H56" s="97"/>
      <c r="I56" s="97"/>
      <c r="J56" s="98"/>
      <c r="K56" s="105">
        <v>2210</v>
      </c>
      <c r="L56" s="108">
        <v>610</v>
      </c>
      <c r="M56" s="111">
        <f>K56+L56</f>
        <v>2820</v>
      </c>
      <c r="N56" s="114"/>
    </row>
    <row r="57" spans="1:14" ht="18" customHeight="1">
      <c r="A57" s="4"/>
      <c r="B57" s="125"/>
      <c r="C57" s="125"/>
      <c r="D57" s="125"/>
      <c r="E57" s="99"/>
      <c r="F57" s="100"/>
      <c r="G57" s="100"/>
      <c r="H57" s="100"/>
      <c r="I57" s="100"/>
      <c r="J57" s="101"/>
      <c r="K57" s="106"/>
      <c r="L57" s="109"/>
      <c r="M57" s="112"/>
      <c r="N57" s="115"/>
    </row>
    <row r="58" spans="1:14" ht="18" customHeight="1">
      <c r="A58" s="4"/>
      <c r="B58" s="125"/>
      <c r="C58" s="125"/>
      <c r="D58" s="125"/>
      <c r="E58" s="99"/>
      <c r="F58" s="100"/>
      <c r="G58" s="100"/>
      <c r="H58" s="100"/>
      <c r="I58" s="100"/>
      <c r="J58" s="101"/>
      <c r="K58" s="106"/>
      <c r="L58" s="109"/>
      <c r="M58" s="112"/>
      <c r="N58" s="115"/>
    </row>
    <row r="59" spans="1:14" ht="18" customHeight="1">
      <c r="A59" s="4"/>
      <c r="B59" s="125"/>
      <c r="C59" s="125"/>
      <c r="D59" s="125"/>
      <c r="E59" s="99"/>
      <c r="F59" s="100"/>
      <c r="G59" s="100"/>
      <c r="H59" s="100"/>
      <c r="I59" s="100"/>
      <c r="J59" s="101"/>
      <c r="K59" s="106"/>
      <c r="L59" s="109"/>
      <c r="M59" s="112"/>
      <c r="N59" s="115"/>
    </row>
    <row r="60" spans="1:14" ht="18" customHeight="1">
      <c r="A60" s="4"/>
      <c r="B60" s="125"/>
      <c r="C60" s="125"/>
      <c r="D60" s="125"/>
      <c r="E60" s="99"/>
      <c r="F60" s="100"/>
      <c r="G60" s="100"/>
      <c r="H60" s="100"/>
      <c r="I60" s="100"/>
      <c r="J60" s="101"/>
      <c r="K60" s="106"/>
      <c r="L60" s="109"/>
      <c r="M60" s="112"/>
      <c r="N60" s="115"/>
    </row>
    <row r="61" spans="1:14" ht="18" customHeight="1">
      <c r="A61" s="4"/>
      <c r="B61" s="122"/>
      <c r="C61" s="122"/>
      <c r="D61" s="122"/>
      <c r="E61" s="102"/>
      <c r="F61" s="103"/>
      <c r="G61" s="103"/>
      <c r="H61" s="103"/>
      <c r="I61" s="103"/>
      <c r="J61" s="104"/>
      <c r="K61" s="107"/>
      <c r="L61" s="110"/>
      <c r="M61" s="113"/>
      <c r="N61" s="116"/>
    </row>
    <row r="62" spans="1:14" ht="18" customHeight="1">
      <c r="A62" s="126" t="s">
        <v>63</v>
      </c>
      <c r="B62" s="127"/>
      <c r="C62" s="127"/>
      <c r="D62" s="127"/>
      <c r="E62" s="127"/>
      <c r="F62" s="127"/>
      <c r="G62" s="127"/>
      <c r="H62" s="127"/>
      <c r="I62" s="127"/>
      <c r="J62" s="128"/>
      <c r="K62" s="48">
        <f>SUM(K11:K61)</f>
        <v>76470</v>
      </c>
      <c r="L62" s="49">
        <f>SUM(L11:L61)</f>
        <v>49630</v>
      </c>
      <c r="M62" s="50">
        <f>SUM(M11:M61)</f>
        <v>126100</v>
      </c>
      <c r="N62" s="38">
        <f>SUM(N11:N61)</f>
        <v>0</v>
      </c>
    </row>
    <row r="63" spans="1:14" ht="18" customHeight="1">
      <c r="A63" s="8" t="s">
        <v>1</v>
      </c>
      <c r="B63" s="121" t="s">
        <v>64</v>
      </c>
      <c r="C63" s="121">
        <v>501</v>
      </c>
      <c r="D63" s="121">
        <v>54061</v>
      </c>
      <c r="E63" s="96" t="s">
        <v>115</v>
      </c>
      <c r="F63" s="129"/>
      <c r="G63" s="129"/>
      <c r="H63" s="129"/>
      <c r="I63" s="129"/>
      <c r="J63" s="130"/>
      <c r="K63" s="105">
        <v>3400</v>
      </c>
      <c r="L63" s="108">
        <v>310</v>
      </c>
      <c r="M63" s="111">
        <f>K63+L63</f>
        <v>3710</v>
      </c>
      <c r="N63" s="114"/>
    </row>
    <row r="64" spans="1:14" ht="18" customHeight="1">
      <c r="A64" s="21">
        <f>SUM(M63:M70)</f>
        <v>7600</v>
      </c>
      <c r="B64" s="125"/>
      <c r="C64" s="125"/>
      <c r="D64" s="125"/>
      <c r="E64" s="131"/>
      <c r="F64" s="132"/>
      <c r="G64" s="132"/>
      <c r="H64" s="132"/>
      <c r="I64" s="132"/>
      <c r="J64" s="133"/>
      <c r="K64" s="106"/>
      <c r="L64" s="109"/>
      <c r="M64" s="112"/>
      <c r="N64" s="115"/>
    </row>
    <row r="65" spans="1:17" ht="18" customHeight="1">
      <c r="A65" s="4"/>
      <c r="B65" s="125"/>
      <c r="C65" s="125"/>
      <c r="D65" s="125"/>
      <c r="E65" s="131"/>
      <c r="F65" s="132"/>
      <c r="G65" s="132"/>
      <c r="H65" s="132"/>
      <c r="I65" s="132"/>
      <c r="J65" s="133"/>
      <c r="K65" s="106"/>
      <c r="L65" s="109"/>
      <c r="M65" s="112"/>
      <c r="N65" s="115"/>
    </row>
    <row r="66" spans="1:17" ht="18" customHeight="1">
      <c r="A66" s="4"/>
      <c r="B66" s="125"/>
      <c r="C66" s="125"/>
      <c r="D66" s="125"/>
      <c r="E66" s="131"/>
      <c r="F66" s="132"/>
      <c r="G66" s="132"/>
      <c r="H66" s="132"/>
      <c r="I66" s="132"/>
      <c r="J66" s="133"/>
      <c r="K66" s="106"/>
      <c r="L66" s="109"/>
      <c r="M66" s="112"/>
      <c r="N66" s="115"/>
    </row>
    <row r="67" spans="1:17" ht="18" customHeight="1">
      <c r="A67" s="4"/>
      <c r="B67" s="122"/>
      <c r="C67" s="122"/>
      <c r="D67" s="122"/>
      <c r="E67" s="134"/>
      <c r="F67" s="135"/>
      <c r="G67" s="135"/>
      <c r="H67" s="135"/>
      <c r="I67" s="135"/>
      <c r="J67" s="136"/>
      <c r="K67" s="107"/>
      <c r="L67" s="110"/>
      <c r="M67" s="113"/>
      <c r="N67" s="116"/>
    </row>
    <row r="68" spans="1:17" ht="18" customHeight="1">
      <c r="A68" s="4"/>
      <c r="B68" s="121" t="s">
        <v>65</v>
      </c>
      <c r="C68" s="121">
        <v>502</v>
      </c>
      <c r="D68" s="121">
        <v>54062</v>
      </c>
      <c r="E68" s="96" t="s">
        <v>112</v>
      </c>
      <c r="F68" s="97"/>
      <c r="G68" s="97"/>
      <c r="H68" s="97"/>
      <c r="I68" s="97"/>
      <c r="J68" s="98"/>
      <c r="K68" s="105">
        <v>2360</v>
      </c>
      <c r="L68" s="146">
        <v>390</v>
      </c>
      <c r="M68" s="111">
        <f>K68+L68</f>
        <v>2750</v>
      </c>
      <c r="N68" s="114"/>
    </row>
    <row r="69" spans="1:17" ht="18" customHeight="1">
      <c r="A69" s="4"/>
      <c r="B69" s="122"/>
      <c r="C69" s="122"/>
      <c r="D69" s="122"/>
      <c r="E69" s="102"/>
      <c r="F69" s="103"/>
      <c r="G69" s="103"/>
      <c r="H69" s="103"/>
      <c r="I69" s="103"/>
      <c r="J69" s="104"/>
      <c r="K69" s="107"/>
      <c r="L69" s="147"/>
      <c r="M69" s="113"/>
      <c r="N69" s="116"/>
    </row>
    <row r="70" spans="1:17" ht="18" customHeight="1">
      <c r="A70" s="4"/>
      <c r="B70" s="22" t="s">
        <v>66</v>
      </c>
      <c r="C70" s="22">
        <v>503</v>
      </c>
      <c r="D70" s="30">
        <v>54063</v>
      </c>
      <c r="E70" s="117" t="s">
        <v>109</v>
      </c>
      <c r="F70" s="97"/>
      <c r="G70" s="97"/>
      <c r="H70" s="97"/>
      <c r="I70" s="97"/>
      <c r="J70" s="97"/>
      <c r="K70" s="57">
        <v>1140</v>
      </c>
      <c r="L70" s="51">
        <v>0</v>
      </c>
      <c r="M70" s="46">
        <f>K70+L70</f>
        <v>1140</v>
      </c>
      <c r="N70" s="37"/>
    </row>
    <row r="71" spans="1:17" ht="17.25" customHeight="1" thickBot="1">
      <c r="A71" s="137" t="s">
        <v>67</v>
      </c>
      <c r="B71" s="138"/>
      <c r="C71" s="138"/>
      <c r="D71" s="138"/>
      <c r="E71" s="138"/>
      <c r="F71" s="138"/>
      <c r="G71" s="138"/>
      <c r="H71" s="138"/>
      <c r="I71" s="138"/>
      <c r="J71" s="139"/>
      <c r="K71" s="53">
        <f>SUM(K63:K70)</f>
        <v>6900</v>
      </c>
      <c r="L71" s="54">
        <f>SUM(L63:L70)</f>
        <v>700</v>
      </c>
      <c r="M71" s="54">
        <f>SUM(M63:M70)</f>
        <v>7600</v>
      </c>
      <c r="N71" s="39">
        <f>SUM(N63:N70)</f>
        <v>0</v>
      </c>
    </row>
    <row r="72" spans="1:17" ht="18" customHeight="1" thickTop="1">
      <c r="A72" s="7"/>
      <c r="B72" s="32"/>
      <c r="C72" s="32"/>
      <c r="D72" s="32"/>
      <c r="E72" s="140" t="s">
        <v>68</v>
      </c>
      <c r="F72" s="141"/>
      <c r="G72" s="141"/>
      <c r="H72" s="141"/>
      <c r="I72" s="141"/>
      <c r="J72" s="141"/>
      <c r="K72" s="55">
        <f>+K62+K71</f>
        <v>83370</v>
      </c>
      <c r="L72" s="56">
        <f>+L62+L71</f>
        <v>50330</v>
      </c>
      <c r="M72" s="56">
        <f>+M62+M71</f>
        <v>133700</v>
      </c>
      <c r="N72" s="40">
        <f>+N62+N71</f>
        <v>0</v>
      </c>
    </row>
    <row r="73" spans="1:17" ht="18" customHeight="1" thickBot="1">
      <c r="A73" s="8" t="s">
        <v>69</v>
      </c>
      <c r="B73" s="33" t="s">
        <v>70</v>
      </c>
      <c r="C73" s="33"/>
      <c r="D73" s="34"/>
      <c r="E73" s="142" t="s">
        <v>110</v>
      </c>
      <c r="F73" s="143"/>
      <c r="G73" s="143"/>
      <c r="H73" s="143"/>
      <c r="I73" s="143"/>
      <c r="J73" s="143"/>
      <c r="K73" s="57" t="s">
        <v>71</v>
      </c>
      <c r="L73" s="51" t="s">
        <v>71</v>
      </c>
      <c r="M73" s="52">
        <v>3000</v>
      </c>
      <c r="N73" s="37"/>
    </row>
    <row r="74" spans="1:17" ht="18" customHeight="1" thickBot="1">
      <c r="A74" s="144" t="s">
        <v>72</v>
      </c>
      <c r="B74" s="145"/>
      <c r="C74" s="145"/>
      <c r="D74" s="145"/>
      <c r="E74" s="145"/>
      <c r="F74" s="145"/>
      <c r="G74" s="145"/>
      <c r="H74" s="145"/>
      <c r="I74" s="145"/>
      <c r="J74" s="145"/>
      <c r="K74" s="41">
        <f>+K71+K62</f>
        <v>83370</v>
      </c>
      <c r="L74" s="42">
        <f>+L71+L62</f>
        <v>50330</v>
      </c>
      <c r="M74" s="43">
        <f>+M73+M71+M62</f>
        <v>136700</v>
      </c>
      <c r="N74" s="43">
        <f>+N73+N71+N62</f>
        <v>0</v>
      </c>
    </row>
    <row r="75" spans="1:17" ht="18" customHeight="1">
      <c r="A75" s="60"/>
      <c r="B75" s="60"/>
      <c r="C75" s="60"/>
      <c r="D75" s="60"/>
      <c r="E75" s="60"/>
      <c r="F75" s="60"/>
      <c r="G75" s="60"/>
      <c r="H75" s="60"/>
      <c r="I75" s="60"/>
      <c r="J75" s="60"/>
      <c r="K75" s="61"/>
      <c r="L75" s="61"/>
      <c r="M75" s="61"/>
      <c r="N75" s="61"/>
    </row>
    <row r="76" spans="1:17" ht="18" customHeight="1">
      <c r="A76" s="16" t="s">
        <v>73</v>
      </c>
      <c r="B76" s="35"/>
      <c r="C76" s="35"/>
      <c r="D76" s="35"/>
      <c r="E76" s="14"/>
      <c r="F76" s="14"/>
      <c r="G76" s="14"/>
      <c r="H76" s="14"/>
      <c r="I76" s="14"/>
      <c r="J76" s="14"/>
      <c r="K76" s="15"/>
      <c r="L76" s="15"/>
      <c r="M76" s="15"/>
      <c r="N76" s="15"/>
      <c r="O76" s="14"/>
      <c r="P76" s="14"/>
      <c r="Q76" s="14"/>
    </row>
    <row r="77" spans="1:17" s="14" customFormat="1" ht="18" customHeight="1">
      <c r="A77" s="16" t="s">
        <v>74</v>
      </c>
      <c r="B77" s="35"/>
      <c r="C77" s="35"/>
      <c r="D77" s="35"/>
      <c r="K77" s="15"/>
      <c r="L77" s="15"/>
      <c r="M77" s="15"/>
      <c r="N77" s="15"/>
    </row>
    <row r="78" spans="1:17" s="14" customFormat="1" ht="18" customHeight="1">
      <c r="A78" s="16" t="s">
        <v>75</v>
      </c>
      <c r="B78" s="24"/>
      <c r="C78" s="24"/>
      <c r="D78" s="24"/>
      <c r="E78" s="3"/>
      <c r="F78" s="3"/>
      <c r="G78" s="3"/>
      <c r="H78" s="3"/>
      <c r="I78" s="3"/>
      <c r="K78" s="15"/>
      <c r="L78" s="15"/>
      <c r="M78" s="15"/>
      <c r="N78" s="15"/>
    </row>
    <row r="79" spans="1:17" s="14" customFormat="1" ht="18" customHeight="1">
      <c r="A79" s="16" t="s">
        <v>76</v>
      </c>
      <c r="B79" s="24"/>
      <c r="C79" s="24"/>
      <c r="D79" s="24"/>
      <c r="E79" s="3"/>
      <c r="F79" s="3"/>
      <c r="G79" s="3"/>
      <c r="H79" s="3"/>
      <c r="I79" s="3"/>
      <c r="J79" s="3"/>
      <c r="K79" s="6"/>
      <c r="L79" s="6"/>
      <c r="M79" s="6"/>
      <c r="N79" s="6"/>
    </row>
    <row r="80" spans="1:17" s="14" customFormat="1" ht="18" customHeight="1">
      <c r="A80" s="36" t="s">
        <v>2</v>
      </c>
      <c r="B80" s="24"/>
      <c r="C80" s="24"/>
      <c r="D80" s="24"/>
      <c r="E80" s="3"/>
      <c r="F80" s="3"/>
      <c r="G80" s="3"/>
      <c r="H80" s="3"/>
      <c r="I80" s="3"/>
      <c r="J80" s="3"/>
      <c r="K80" s="6"/>
      <c r="L80" s="6"/>
      <c r="M80" s="6"/>
      <c r="N80" s="6"/>
      <c r="O80" s="3"/>
      <c r="P80" s="3"/>
      <c r="Q80" s="3"/>
    </row>
    <row r="81" spans="1:1" ht="18" customHeight="1">
      <c r="A81" s="62" t="s">
        <v>113</v>
      </c>
    </row>
    <row r="82" spans="1:1" ht="18" customHeight="1"/>
  </sheetData>
  <mergeCells count="133">
    <mergeCell ref="E72:J72"/>
    <mergeCell ref="E73:J73"/>
    <mergeCell ref="A74:J74"/>
    <mergeCell ref="M63:M67"/>
    <mergeCell ref="N63:N67"/>
    <mergeCell ref="B68:B69"/>
    <mergeCell ref="C68:C69"/>
    <mergeCell ref="D68:D69"/>
    <mergeCell ref="E68:J69"/>
    <mergeCell ref="K68:K69"/>
    <mergeCell ref="L68:L69"/>
    <mergeCell ref="M68:M69"/>
    <mergeCell ref="N68:N69"/>
    <mergeCell ref="A62:J62"/>
    <mergeCell ref="B63:B67"/>
    <mergeCell ref="C63:C67"/>
    <mergeCell ref="D63:D67"/>
    <mergeCell ref="E63:J67"/>
    <mergeCell ref="K63:K67"/>
    <mergeCell ref="L63:L67"/>
    <mergeCell ref="E70:J70"/>
    <mergeCell ref="A71:J71"/>
    <mergeCell ref="N52:N53"/>
    <mergeCell ref="E54:J54"/>
    <mergeCell ref="E55:J55"/>
    <mergeCell ref="B56:B61"/>
    <mergeCell ref="C56:C61"/>
    <mergeCell ref="D56:D61"/>
    <mergeCell ref="E56:J61"/>
    <mergeCell ref="K56:K61"/>
    <mergeCell ref="L56:L61"/>
    <mergeCell ref="M56:M61"/>
    <mergeCell ref="N56:N61"/>
    <mergeCell ref="E51:J51"/>
    <mergeCell ref="B52:B53"/>
    <mergeCell ref="C52:C53"/>
    <mergeCell ref="D52:D53"/>
    <mergeCell ref="E52:J53"/>
    <mergeCell ref="K52:K53"/>
    <mergeCell ref="M46:M47"/>
    <mergeCell ref="N46:N47"/>
    <mergeCell ref="B48:B50"/>
    <mergeCell ref="C48:C50"/>
    <mergeCell ref="D48:D50"/>
    <mergeCell ref="E48:J50"/>
    <mergeCell ref="K48:K50"/>
    <mergeCell ref="L48:L50"/>
    <mergeCell ref="M48:M50"/>
    <mergeCell ref="N48:N50"/>
    <mergeCell ref="B46:B47"/>
    <mergeCell ref="C46:C47"/>
    <mergeCell ref="D46:D47"/>
    <mergeCell ref="E46:J47"/>
    <mergeCell ref="K46:K47"/>
    <mergeCell ref="L46:L47"/>
    <mergeCell ref="L52:L53"/>
    <mergeCell ref="M52:M53"/>
    <mergeCell ref="E40:J40"/>
    <mergeCell ref="E41:J41"/>
    <mergeCell ref="E42:J42"/>
    <mergeCell ref="E43:J43"/>
    <mergeCell ref="E44:J44"/>
    <mergeCell ref="E45:J45"/>
    <mergeCell ref="E34:J34"/>
    <mergeCell ref="E35:J35"/>
    <mergeCell ref="E36:J36"/>
    <mergeCell ref="E37:J37"/>
    <mergeCell ref="E38:J38"/>
    <mergeCell ref="E39:J39"/>
    <mergeCell ref="L29:L30"/>
    <mergeCell ref="M29:M30"/>
    <mergeCell ref="N29:N30"/>
    <mergeCell ref="E31:J31"/>
    <mergeCell ref="E32:J32"/>
    <mergeCell ref="E33:J33"/>
    <mergeCell ref="L25:L26"/>
    <mergeCell ref="M25:M26"/>
    <mergeCell ref="N25:N26"/>
    <mergeCell ref="E27:J27"/>
    <mergeCell ref="E28:J28"/>
    <mergeCell ref="B29:B30"/>
    <mergeCell ref="C29:C30"/>
    <mergeCell ref="D29:D30"/>
    <mergeCell ref="E29:J30"/>
    <mergeCell ref="K29:K30"/>
    <mergeCell ref="E24:J24"/>
    <mergeCell ref="B25:B26"/>
    <mergeCell ref="C25:C26"/>
    <mergeCell ref="D25:D26"/>
    <mergeCell ref="E25:J26"/>
    <mergeCell ref="K25:K26"/>
    <mergeCell ref="E19:J19"/>
    <mergeCell ref="E20:J20"/>
    <mergeCell ref="E21:J21"/>
    <mergeCell ref="E22:J22"/>
    <mergeCell ref="E23:J23"/>
    <mergeCell ref="N14:N15"/>
    <mergeCell ref="B16:B17"/>
    <mergeCell ref="C16:C17"/>
    <mergeCell ref="D16:D17"/>
    <mergeCell ref="E16:J17"/>
    <mergeCell ref="K16:K17"/>
    <mergeCell ref="L16:L17"/>
    <mergeCell ref="M16:M17"/>
    <mergeCell ref="N16:N17"/>
    <mergeCell ref="N11:N13"/>
    <mergeCell ref="B14:B15"/>
    <mergeCell ref="C14:C15"/>
    <mergeCell ref="D14:D15"/>
    <mergeCell ref="E14:J15"/>
    <mergeCell ref="K14:K15"/>
    <mergeCell ref="L14:L15"/>
    <mergeCell ref="M14:M15"/>
    <mergeCell ref="E18:J18"/>
    <mergeCell ref="B10:C10"/>
    <mergeCell ref="E10:J10"/>
    <mergeCell ref="B11:B13"/>
    <mergeCell ref="C11:C13"/>
    <mergeCell ref="D11:D13"/>
    <mergeCell ref="E11:J13"/>
    <mergeCell ref="K11:K13"/>
    <mergeCell ref="L11:L13"/>
    <mergeCell ref="M11:M13"/>
    <mergeCell ref="C3:G3"/>
    <mergeCell ref="C4:G4"/>
    <mergeCell ref="I4:J4"/>
    <mergeCell ref="L4:N4"/>
    <mergeCell ref="C5:D5"/>
    <mergeCell ref="J5:K5"/>
    <mergeCell ref="L5:N5"/>
    <mergeCell ref="C6:G6"/>
    <mergeCell ref="I6:K6"/>
    <mergeCell ref="M6:N6"/>
  </mergeCells>
  <phoneticPr fontId="1"/>
  <conditionalFormatting sqref="N11 N14 N16 N18:N25 N27:N29 N31:N46 N48 N51:N52 N54:N56 N63 N68 N70 N73">
    <cfRule type="cellIs" dxfId="0" priority="1" operator="greaterThan">
      <formula>$M11</formula>
    </cfRule>
  </conditionalFormatting>
  <pageMargins left="0.51" right="0.45" top="0.59" bottom="0.41" header="0.3" footer="0.23"/>
  <pageSetup paperSize="9" scale="50" orientation="portrait"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折込申込書2025上期</vt:lpstr>
      <vt:lpstr>折込申込書2025上期!Print_Area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takalivi</dc:creator>
  <cp:lastModifiedBy>敬太 正木</cp:lastModifiedBy>
  <cp:lastPrinted>2025-02-28T08:12:19Z</cp:lastPrinted>
  <dcterms:created xsi:type="dcterms:W3CDTF">2019-06-03T00:30:17Z</dcterms:created>
  <dcterms:modified xsi:type="dcterms:W3CDTF">2025-02-28T08:12:27Z</dcterms:modified>
</cp:coreProperties>
</file>