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defaultThemeVersion="166925"/>
  <mc:AlternateContent xmlns:mc="http://schemas.openxmlformats.org/markup-compatibility/2006">
    <mc:Choice Requires="x15">
      <x15ac:absPath xmlns:x15ac="http://schemas.microsoft.com/office/spreadsheetml/2010/11/ac" url="\\192.168.0.239\delivery\【長期保存】\部数変更関連\2025年6月部数表\"/>
    </mc:Choice>
  </mc:AlternateContent>
  <xr:revisionPtr revIDLastSave="0" documentId="8_{AF98390E-0679-4962-9128-BB2CCE59F2C7}" xr6:coauthVersionLast="47" xr6:coauthVersionMax="47" xr10:uidLastSave="{00000000-0000-0000-0000-000000000000}"/>
  <bookViews>
    <workbookView xWindow="-120" yWindow="-120" windowWidth="29040" windowHeight="15840" xr2:uid="{00000000-000D-0000-FFFF-FFFF00000000}"/>
  </bookViews>
  <sheets>
    <sheet name="折込申込書2025上期" sheetId="10" r:id="rId1"/>
  </sheets>
  <definedNames>
    <definedName name="_xlnm.Print_Area" localSheetId="0">折込申込書2025上期!$A$1:$N$82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2" i="10" l="1"/>
  <c r="H5" i="10" s="1"/>
  <c r="J5" i="10" s="1"/>
  <c r="L72" i="10"/>
  <c r="K72" i="10"/>
  <c r="N71" i="10"/>
  <c r="L71" i="10"/>
  <c r="K71" i="10"/>
  <c r="M70" i="10"/>
  <c r="M68" i="10"/>
  <c r="M63" i="10"/>
  <c r="M71" i="10" s="1"/>
  <c r="N62" i="10"/>
  <c r="L62" i="10"/>
  <c r="K62" i="10"/>
  <c r="M56" i="10"/>
  <c r="M55" i="10"/>
  <c r="M54" i="10"/>
  <c r="M52" i="10"/>
  <c r="A53" i="10" s="1"/>
  <c r="M51" i="10"/>
  <c r="M48" i="10"/>
  <c r="M46" i="10"/>
  <c r="M45" i="10"/>
  <c r="M44" i="10"/>
  <c r="M43" i="10"/>
  <c r="M42" i="10"/>
  <c r="M41" i="10"/>
  <c r="M40" i="10"/>
  <c r="M39" i="10"/>
  <c r="M38" i="10"/>
  <c r="M37" i="10"/>
  <c r="A38" i="10" s="1"/>
  <c r="M36" i="10"/>
  <c r="M35" i="10"/>
  <c r="M34" i="10"/>
  <c r="M33" i="10"/>
  <c r="M32" i="10"/>
  <c r="M31" i="10"/>
  <c r="M29" i="10"/>
  <c r="M28" i="10"/>
  <c r="M27" i="10"/>
  <c r="M25" i="10"/>
  <c r="M24" i="10"/>
  <c r="M23" i="10"/>
  <c r="M22" i="10"/>
  <c r="A23" i="10" s="1"/>
  <c r="M21" i="10"/>
  <c r="M20" i="10"/>
  <c r="M19" i="10"/>
  <c r="M18" i="10"/>
  <c r="M62" i="10" s="1"/>
  <c r="M16" i="10"/>
  <c r="M14" i="10"/>
  <c r="M11" i="10"/>
  <c r="A12" i="10" s="1"/>
  <c r="M72" i="10" l="1"/>
  <c r="A64" i="10"/>
</calcChain>
</file>

<file path=xl/sharedStrings.xml><?xml version="1.0" encoding="utf-8"?>
<sst xmlns="http://schemas.openxmlformats.org/spreadsheetml/2006/main" count="112" uniqueCount="112">
  <si>
    <t>庵治</t>
  </si>
  <si>
    <t>周辺市町</t>
  </si>
  <si>
    <t>※ １０万部を超えるお申込みに関しましては、搬入締切日前日の搬入をお願いいたします。</t>
  </si>
  <si>
    <t>広告主名</t>
  </si>
  <si>
    <t>件名</t>
  </si>
  <si>
    <t>特殊配布
(選別・同配他)</t>
  </si>
  <si>
    <t>実施号</t>
  </si>
  <si>
    <t>サイズ</t>
  </si>
  <si>
    <t>単価</t>
  </si>
  <si>
    <t>部数</t>
  </si>
  <si>
    <t>金額</t>
  </si>
  <si>
    <t>搬入日時</t>
  </si>
  <si>
    <t>取扱広告会社</t>
  </si>
  <si>
    <t>担当者名</t>
  </si>
  <si>
    <t>【ご案内】お申し込みはグループ単位となります。部数調整が必要な場合は１つのグループのみでの調整となります。複数グループでの調整はできません。ご了承ください。</t>
  </si>
  <si>
    <t>エリア</t>
  </si>
  <si>
    <t>グループ</t>
  </si>
  <si>
    <t>新コード</t>
  </si>
  <si>
    <t>配布町丁</t>
  </si>
  <si>
    <t>戸建部数</t>
  </si>
  <si>
    <t>集合部数</t>
  </si>
  <si>
    <t>配布部数</t>
  </si>
  <si>
    <t>申込部数</t>
  </si>
  <si>
    <t>高松北部</t>
  </si>
  <si>
    <t>玉藻</t>
  </si>
  <si>
    <t>松島</t>
  </si>
  <si>
    <t>瓦町</t>
  </si>
  <si>
    <t>栗林</t>
  </si>
  <si>
    <t>番町</t>
  </si>
  <si>
    <t>紫雲</t>
  </si>
  <si>
    <t>瀬戸内</t>
  </si>
  <si>
    <t>高松南部</t>
  </si>
  <si>
    <t>今里</t>
  </si>
  <si>
    <t>松縄</t>
  </si>
  <si>
    <t>鶴尾</t>
  </si>
  <si>
    <t>田村</t>
  </si>
  <si>
    <t>太田北</t>
  </si>
  <si>
    <t>太田南</t>
  </si>
  <si>
    <t>多肥</t>
  </si>
  <si>
    <t>仏生山北</t>
  </si>
  <si>
    <t>仏生山南</t>
  </si>
  <si>
    <t>一宮</t>
  </si>
  <si>
    <t>円座</t>
  </si>
  <si>
    <t>香川</t>
  </si>
  <si>
    <t>香南</t>
  </si>
  <si>
    <t>高松東部</t>
  </si>
  <si>
    <t>屋島西</t>
  </si>
  <si>
    <t>屋島東</t>
  </si>
  <si>
    <t>古高松北</t>
  </si>
  <si>
    <t>古高松南</t>
  </si>
  <si>
    <t>木太北部</t>
  </si>
  <si>
    <t>木太中部</t>
  </si>
  <si>
    <t>木太南部</t>
  </si>
  <si>
    <t>林町</t>
  </si>
  <si>
    <t>●木太町(８)、●元山町、●林町、●六条町</t>
  </si>
  <si>
    <t>東部</t>
  </si>
  <si>
    <t>川島</t>
  </si>
  <si>
    <t>牟礼</t>
  </si>
  <si>
    <t>高松西部</t>
  </si>
  <si>
    <t>西部</t>
  </si>
  <si>
    <t>弦打</t>
  </si>
  <si>
    <t>鬼無</t>
  </si>
  <si>
    <t>国分寺</t>
  </si>
  <si>
    <t>高松市合計</t>
  </si>
  <si>
    <t>三木町</t>
  </si>
  <si>
    <t>さぬき市</t>
  </si>
  <si>
    <t>綾川町</t>
  </si>
  <si>
    <t>周辺市町合計</t>
  </si>
  <si>
    <t>総合計</t>
  </si>
  <si>
    <t>表示の町丁全域に配布しているわけではありませんのでご了承ください。●は２エリア以上にまたがる町丁で、配布町丁名は一部通称名が含まれます。詳細は都度ご確認ください。</t>
  </si>
  <si>
    <t>※ 一般紙折込と手法が相違しますので、必ず予備部数(１％）を加えて納品してください。</t>
  </si>
  <si>
    <t>※ 同一エリアにて複数の選別配布のお申し込みがあった場合、当社にて調整いたします。事前にご相談ください。</t>
  </si>
  <si>
    <t>※ 部数・町丁名などの記載内容は表示期間内であっても、住宅事情等により変更されることがあります。お申し込みは必ず最新部数をご確認ください。</t>
  </si>
  <si>
    <t>鶴屋町、本町、北浜町、丸の内、西の丸町、西内町、寿町１・２、兵庫町、古新町、磨屋町、紺屋町、百間町、片原町、内町、丸亀町、大工町、●塩屋町、御坊町、●瓦町１、●福田町、今新町、鍛冶屋町、東浜町１、城東町１・２、通町、井口町、末広町、築地町、松福町１、福岡町１、●松島町１</t>
    <phoneticPr fontId="1"/>
  </si>
  <si>
    <t>朝日町２・３(ＪＲ四国朝日町アパート)、福岡町２～４、松福町２、松島町●１・２・３、
●観光町、●木太町(４)、●上福岡町、多賀町１～３、●観光通２</t>
    <phoneticPr fontId="1"/>
  </si>
  <si>
    <t>●塩屋町、塩上町、塩上町２・３、八坂町、●福田町、瓦町●１・２、南新町、亀井町、
●観光通２、田町、中新町、東田町、藤塚町、藤塚町１～３、花園町１～３、旅籠町</t>
    <phoneticPr fontId="1"/>
  </si>
  <si>
    <t>栗林町１～３、桜町１・２、上之町１～３、花ノ宮町１～３、●室新町、●東ハゼ町、楠上町１・２</t>
    <phoneticPr fontId="1"/>
  </si>
  <si>
    <t>中央町、中野町、錦町１・２、天神前、番町１～５、亀岡町</t>
    <phoneticPr fontId="1"/>
  </si>
  <si>
    <t>扇町１～３、昭和町１・２、紫雲町、西宝町１～３、宮脇町１・２</t>
    <phoneticPr fontId="1"/>
  </si>
  <si>
    <t>浜ノ町、瀬戸内町、茜町、新北町、西町</t>
    <phoneticPr fontId="1"/>
  </si>
  <si>
    <t>●観光町、●上福岡町、●今里町、今里町１・２、●松縄町、●木太町(２・３)</t>
    <phoneticPr fontId="1"/>
  </si>
  <si>
    <t>●今里町、●松縄町、●木太町(１)、●伏石町、●三条町</t>
    <phoneticPr fontId="1"/>
  </si>
  <si>
    <t>室町、●室新町、●東ハゼ町、●紙町、●三条町、●田村町、西ハゼ町、●松並町、●西春日町</t>
    <phoneticPr fontId="1"/>
  </si>
  <si>
    <t>●三条町、●伏石町、●林町、●松縄町、●太田下町、●上天神町、●木太町(1)</t>
    <phoneticPr fontId="1"/>
  </si>
  <si>
    <t>●上天神町、●三条町、●太田上町、●太田下町、●多肥下町、●林町、●鹿角町、●伏石町</t>
    <rPh sb="26" eb="27">
      <t>シタ</t>
    </rPh>
    <phoneticPr fontId="1"/>
  </si>
  <si>
    <t>●太田上町、●太田下町、●多肥下町、●多肥上町、●林町、●鹿角町、●三名町、●上林町、
●出作町、●伏石町</t>
    <phoneticPr fontId="1"/>
  </si>
  <si>
    <t>●太田上町、●多肥上町、●出作町、●仏生山町、●鹿角町、●三名町</t>
    <phoneticPr fontId="1"/>
  </si>
  <si>
    <t>●多肥上町、●出作町、●仏生山町、●寺井町、●三谷町</t>
    <phoneticPr fontId="1"/>
  </si>
  <si>
    <t>●寺井町、●一宮町、●円座町、●三名町、●香川町寺井</t>
    <phoneticPr fontId="1"/>
  </si>
  <si>
    <t>●円座町、●中間町、西山崎町、川部町</t>
    <phoneticPr fontId="1"/>
  </si>
  <si>
    <t>香川町浅野、香川町大野、●香川町寺井</t>
    <phoneticPr fontId="1"/>
  </si>
  <si>
    <t>香南町由佐&lt;由佐団地、中屋西、中屋&gt;、香南町吉光&lt;吉光上&gt;</t>
    <phoneticPr fontId="1"/>
  </si>
  <si>
    <t>●屋島西町</t>
    <phoneticPr fontId="1"/>
  </si>
  <si>
    <t>●屋島西町、屋島中町、屋島東町、●高松町</t>
    <phoneticPr fontId="1"/>
  </si>
  <si>
    <t>●高松町、●新田町、●牟礼町牟礼</t>
    <phoneticPr fontId="1"/>
  </si>
  <si>
    <t>●高松町、●新田町、●春日町</t>
    <phoneticPr fontId="1"/>
  </si>
  <si>
    <t>●木太町(４～６)、●松島町、●上福岡町、●春日町</t>
    <phoneticPr fontId="1"/>
  </si>
  <si>
    <t>●木太町(２・３・７)、●春日町</t>
    <phoneticPr fontId="1"/>
  </si>
  <si>
    <t>●木太町(１・２・８・９)</t>
    <phoneticPr fontId="1"/>
  </si>
  <si>
    <t>●元山町、東山崎町、●下田井町、●六条町、亀田町、●亀田南町、前田東町、●小村町、●由良町</t>
    <phoneticPr fontId="1"/>
  </si>
  <si>
    <t>●由良町、●六条町、川島本町、川島東町、十川西町、十川東町、●三谷町、下田井町、
●小村町、●亀田南町</t>
    <phoneticPr fontId="1"/>
  </si>
  <si>
    <t>庵治町浜</t>
    <phoneticPr fontId="1"/>
  </si>
  <si>
    <t>香西本町、●香西南町、●鬼無町是竹、香西西町、香西北町、中山町、生島町、神在川窪町、
●香西東町</t>
    <phoneticPr fontId="1"/>
  </si>
  <si>
    <t>郷東町、●香西東町、鶴市町、飯田町、檀紙町、御厩町、●円座町、●中間町、●成合町</t>
    <phoneticPr fontId="1"/>
  </si>
  <si>
    <t>●香西南町、鬼無町鬼無、鬼無町藤井、●鬼無町是竹、鬼無町佐料、鬼無町佐藤、鬼無町山口</t>
    <phoneticPr fontId="1"/>
  </si>
  <si>
    <t>畑田&lt;南かざし団地、畑田団地、畑田西団地、畑田南団地、かざしニュータウン&gt;、陶&lt;十瓶南団地&gt;</t>
    <phoneticPr fontId="1"/>
  </si>
  <si>
    <t>勅使町、●田村町、●紙町、●鹿角町、●上天神町、●成合町、●松並町、●一宮町、
●西春日町、●三名町</t>
    <phoneticPr fontId="1"/>
  </si>
  <si>
    <t>志度&lt;サニータウン三井志度、葭池、県営志度団地、金屋、江の口、新町、今新町、大蔭、
グリーンタウン、塩屋、天野、大橋、南志度ニュータウン、オレンジタウン&gt;、造田</t>
    <phoneticPr fontId="1"/>
  </si>
  <si>
    <r>
      <rPr>
        <sz val="11"/>
        <color rgb="FFFF0000"/>
        <rFont val="Meiryo UI"/>
        <family val="3"/>
        <charset val="128"/>
      </rPr>
      <t>※</t>
    </r>
    <r>
      <rPr>
        <sz val="11"/>
        <color theme="1"/>
        <rFont val="Meiryo UI"/>
        <family val="3"/>
        <charset val="128"/>
      </rPr>
      <t>2週間以上前倒しの納品は保管料をいただきます。</t>
    </r>
    <rPh sb="2" eb="4">
      <t>シュウカン</t>
    </rPh>
    <rPh sb="4" eb="6">
      <t>イジョウ</t>
    </rPh>
    <rPh sb="6" eb="8">
      <t>マエダオ</t>
    </rPh>
    <rPh sb="10" eb="12">
      <t>ノウヒン</t>
    </rPh>
    <rPh sb="13" eb="16">
      <t>ホカンリョウ</t>
    </rPh>
    <phoneticPr fontId="1"/>
  </si>
  <si>
    <t>牟礼町牟礼&lt;新八栗台団地、日東八栗台、朝日ケ丘、六万寺台団地、南神、大倉団地、県営牟礼団地、
浜北、浜西、浜東&gt;
牟礼町大町&lt;桜ケ丘団地、つくし野団地、玉藻台団地、若葉台&gt;、　牟礼町原&lt;クリーンハイツ&gt;</t>
    <phoneticPr fontId="1"/>
  </si>
  <si>
    <t>池戸&lt;宗戸中、宗戸南、錦町北、錦町南、天神前、天神町、上池西、上池東、サンタウン上池東、
男井間団地、医学部池戸宿舎、桜町南、池戸下所&gt;
平木&lt;平木下所団地、三木団地、花枝東、花枝西、ラックベール三木、荒木&gt;
田中&lt;柳原グリーンタウン、柳原団地&gt;、　氷上&lt;三木学園団地、福万、中川団地、長生、花丸、寺の前&gt;、
鹿伏&lt;白山台団地、白山ビレッジ&gt;、　下高岡(新開、アベニール美季の森)</t>
    <phoneticPr fontId="1"/>
  </si>
  <si>
    <t>国分寺町新名&lt;下新名北・南、下新名北団地、下新名南第二、中新名北団地、グリーンタウン国分寺、
南新名団地、新名タウン、中新名、東春日団地、国分寺中央団地&gt;
国分寺町新居&lt;永大団地、端岡駅南、上向田北、北部小学校西団地、中所、西下所、東下所、西坂川、
東坂川、上向田北、城山、北川西、前川団地&gt;
国分寺福家＜楠井団地下&gt;
国分寺町国分&lt;野間、ベルメゾン宮西、宮西団地、西山団地、原東、馬場中、馬場東ノ東、中西南、
八十番札所国分寺周辺&gt;、国分寺町柏原&lt;のぞみの里、柏原ヶ丘&gt;</t>
    <rPh sb="147" eb="150">
      <t>コクブンジ</t>
    </rPh>
    <rPh sb="150" eb="152">
      <t>フケ</t>
    </rPh>
    <rPh sb="231" eb="233">
      <t>カシワハラ</t>
    </rPh>
    <rPh sb="234" eb="235">
      <t>オカ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</si>
</sst>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quot;月&quot;d&quot;日&quot;;@"/>
    <numFmt numFmtId="177" formatCode="m&quot;月&quot;d&quot;日&quot;\(aaa\)"/>
  </numFmts>
  <fonts count="23">
    <font>
      <sz val="11"/>
      <color theme="1"/>
      <name val="游ゴシック"/>
      <family val="2"/>
      <charset val="128"/>
      <scheme val="minor"/>
    </font>
    <font>
      <sz val="6"/>
      <name val="游ゴシック"/>
      <family val="2"/>
      <charset val="128"/>
      <scheme val="minor"/>
    </font>
    <font>
      <sz val="10"/>
      <color theme="1"/>
      <name val="Meiryo UI"/>
      <family val="3"/>
      <charset val="128"/>
    </font>
    <font>
      <sz val="11"/>
      <color theme="1"/>
      <name val="游ゴシック"/>
      <family val="2"/>
      <charset val="128"/>
      <scheme val="minor"/>
    </font>
    <font>
      <b/>
      <sz val="10"/>
      <color theme="1"/>
      <name val="Meiryo UI"/>
      <family val="3"/>
      <charset val="128"/>
    </font>
    <font>
      <sz val="10"/>
      <color theme="1"/>
      <name val="ＭＳ Ｐゴシック"/>
      <family val="3"/>
      <charset val="128"/>
    </font>
    <font>
      <b/>
      <sz val="12"/>
      <color theme="1"/>
      <name val="Meiryo UI"/>
      <family val="3"/>
      <charset val="128"/>
    </font>
    <font>
      <sz val="12"/>
      <color theme="1"/>
      <name val="Meiryo UI"/>
      <family val="3"/>
      <charset val="128"/>
    </font>
    <font>
      <sz val="11"/>
      <color theme="1"/>
      <name val="Meiryo UI"/>
      <family val="3"/>
      <charset val="128"/>
    </font>
    <font>
      <sz val="10"/>
      <name val="Meiryo UI"/>
      <family val="3"/>
      <charset val="128"/>
    </font>
    <font>
      <sz val="11"/>
      <name val="ＭＳ Ｐゴシック"/>
      <family val="3"/>
      <charset val="128"/>
    </font>
    <font>
      <sz val="14"/>
      <name val="ＭＳ Ｐゴシック"/>
      <family val="3"/>
      <charset val="128"/>
    </font>
    <font>
      <b/>
      <sz val="14"/>
      <color rgb="FFFF0000"/>
      <name val="Meiryo UI"/>
      <family val="3"/>
      <charset val="128"/>
    </font>
    <font>
      <sz val="11"/>
      <name val="游ゴシック"/>
      <family val="2"/>
      <charset val="128"/>
      <scheme val="minor"/>
    </font>
    <font>
      <sz val="12"/>
      <color rgb="FF0000FF"/>
      <name val="Meiryo UI"/>
      <family val="3"/>
      <charset val="128"/>
    </font>
    <font>
      <sz val="12"/>
      <color theme="1"/>
      <name val="ＭＳ Ｐゴシック"/>
      <family val="3"/>
      <charset val="128"/>
    </font>
    <font>
      <b/>
      <sz val="12"/>
      <name val="ＭＳ Ｐゴシック"/>
      <family val="3"/>
      <charset val="128"/>
    </font>
    <font>
      <sz val="14"/>
      <color theme="1"/>
      <name val="ＭＳ Ｐゴシック"/>
      <family val="3"/>
      <charset val="128"/>
    </font>
    <font>
      <sz val="14"/>
      <color theme="1"/>
      <name val="Meiryo UI"/>
      <family val="3"/>
      <charset val="128"/>
    </font>
    <font>
      <sz val="16"/>
      <color theme="1"/>
      <name val="Meiryo UI"/>
      <family val="3"/>
      <charset val="128"/>
    </font>
    <font>
      <b/>
      <sz val="14"/>
      <name val="ＭＳ Ｐゴシック"/>
      <family val="3"/>
      <charset val="128"/>
    </font>
    <font>
      <sz val="11"/>
      <name val="Meiryo UI"/>
      <family val="3"/>
      <charset val="128"/>
    </font>
    <font>
      <sz val="11"/>
      <color rgb="FFFF0000"/>
      <name val="Meiryo UI"/>
      <family val="3"/>
      <charset val="128"/>
    </font>
  </fonts>
  <fills count="6">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92D050"/>
        <bgColor indexed="64"/>
      </patternFill>
    </fill>
    <fill>
      <patternFill patternType="solid">
        <fgColor theme="8" tint="0.59996337778862885"/>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style="thin">
        <color indexed="64"/>
      </top>
      <bottom style="double">
        <color indexed="64"/>
      </bottom>
      <diagonal/>
    </border>
    <border>
      <left style="hair">
        <color indexed="64"/>
      </left>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double">
        <color indexed="64"/>
      </bottom>
      <diagonal/>
    </border>
    <border>
      <left style="thin">
        <color indexed="64"/>
      </left>
      <right style="hair">
        <color indexed="64"/>
      </right>
      <top style="medium">
        <color indexed="64"/>
      </top>
      <bottom style="medium">
        <color indexed="64"/>
      </bottom>
      <diagonal/>
    </border>
    <border>
      <left style="hair">
        <color indexed="64"/>
      </left>
      <right style="medium">
        <color indexed="64"/>
      </right>
      <top style="thin">
        <color indexed="64"/>
      </top>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style="double">
        <color indexed="64"/>
      </bottom>
      <diagonal/>
    </border>
    <border>
      <left/>
      <right style="thin">
        <color indexed="64"/>
      </right>
      <top/>
      <bottom/>
      <diagonal/>
    </border>
  </borders>
  <cellStyleXfs count="4">
    <xf numFmtId="0" fontId="0" fillId="0" borderId="0">
      <alignment vertical="center"/>
    </xf>
    <xf numFmtId="38" fontId="3" fillId="0" borderId="0" applyFont="0" applyFill="0" applyBorder="0" applyAlignment="0" applyProtection="0">
      <alignment vertical="center"/>
    </xf>
    <xf numFmtId="0" fontId="10" fillId="0" borderId="0"/>
    <xf numFmtId="38" fontId="10" fillId="0" borderId="0" applyFont="0" applyFill="0" applyBorder="0" applyAlignment="0" applyProtection="0"/>
  </cellStyleXfs>
  <cellXfs count="137">
    <xf numFmtId="0" fontId="0" fillId="0" borderId="0" xfId="0">
      <alignment vertical="center"/>
    </xf>
    <xf numFmtId="0" fontId="2" fillId="2" borderId="1" xfId="0" applyFont="1" applyFill="1" applyBorder="1" applyAlignment="1">
      <alignment horizontal="center" vertical="center"/>
    </xf>
    <xf numFmtId="0" fontId="2" fillId="2" borderId="0" xfId="0" applyFont="1" applyFill="1" applyAlignment="1">
      <alignment horizontal="center" vertical="center"/>
    </xf>
    <xf numFmtId="0" fontId="2" fillId="2" borderId="0" xfId="0" applyFont="1" applyFill="1">
      <alignment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38" fontId="2" fillId="2" borderId="0" xfId="1" applyFont="1" applyFill="1" applyAlignment="1">
      <alignment horizontal="center" vertical="center"/>
    </xf>
    <xf numFmtId="0" fontId="4" fillId="2" borderId="2" xfId="0" applyFont="1" applyFill="1" applyBorder="1" applyAlignment="1">
      <alignment horizontal="center" vertical="center"/>
    </xf>
    <xf numFmtId="38" fontId="5" fillId="2" borderId="3" xfId="0" applyNumberFormat="1" applyFont="1" applyFill="1" applyBorder="1" applyAlignment="1">
      <alignment horizontal="center" vertical="center"/>
    </xf>
    <xf numFmtId="0" fontId="2" fillId="2" borderId="21" xfId="0" applyFont="1" applyFill="1" applyBorder="1" applyAlignment="1">
      <alignment horizontal="center" vertical="center" wrapText="1"/>
    </xf>
    <xf numFmtId="38" fontId="2" fillId="2" borderId="21" xfId="1" applyFont="1" applyFill="1" applyBorder="1" applyAlignment="1">
      <alignment horizontal="center" vertical="center"/>
    </xf>
    <xf numFmtId="38" fontId="2" fillId="2" borderId="29" xfId="1" applyFont="1" applyFill="1" applyBorder="1" applyAlignment="1">
      <alignment horizontal="center" vertical="center"/>
    </xf>
    <xf numFmtId="0" fontId="4" fillId="2" borderId="1" xfId="0" applyFont="1" applyFill="1" applyBorder="1" applyAlignment="1">
      <alignment horizontal="center" vertical="center"/>
    </xf>
    <xf numFmtId="0" fontId="7" fillId="2" borderId="0" xfId="0" applyFont="1" applyFill="1">
      <alignment vertical="center"/>
    </xf>
    <xf numFmtId="38" fontId="7" fillId="2" borderId="0" xfId="1" applyFont="1" applyFill="1" applyAlignment="1">
      <alignment horizontal="center" vertical="center"/>
    </xf>
    <xf numFmtId="0" fontId="8" fillId="2" borderId="0" xfId="0" applyFont="1" applyFill="1" applyAlignment="1">
      <alignment horizontal="left" vertical="center"/>
    </xf>
    <xf numFmtId="38" fontId="4" fillId="2" borderId="32" xfId="1" applyFont="1" applyFill="1" applyBorder="1" applyAlignment="1">
      <alignment horizontal="center" vertical="center"/>
    </xf>
    <xf numFmtId="38" fontId="4" fillId="2" borderId="38" xfId="1" applyFont="1" applyFill="1" applyBorder="1" applyAlignment="1">
      <alignment horizontal="center" vertical="center"/>
    </xf>
    <xf numFmtId="38" fontId="4" fillId="2" borderId="43" xfId="1" applyFont="1" applyFill="1" applyBorder="1" applyAlignment="1">
      <alignment horizontal="center" vertical="center"/>
    </xf>
    <xf numFmtId="0" fontId="14" fillId="2" borderId="0" xfId="0" applyFont="1" applyFill="1" applyAlignment="1">
      <alignment horizontal="left" vertical="center"/>
    </xf>
    <xf numFmtId="38" fontId="15" fillId="2" borderId="3" xfId="0" applyNumberFormat="1" applyFont="1" applyFill="1" applyBorder="1" applyAlignment="1">
      <alignment horizontal="center" vertical="center"/>
    </xf>
    <xf numFmtId="0" fontId="9" fillId="0" borderId="1" xfId="0" applyFont="1" applyBorder="1" applyAlignment="1">
      <alignment horizontal="center" vertical="center"/>
    </xf>
    <xf numFmtId="0" fontId="9" fillId="0" borderId="5" xfId="0" applyFont="1" applyBorder="1" applyAlignment="1">
      <alignment horizontal="center" vertical="center"/>
    </xf>
    <xf numFmtId="0" fontId="2" fillId="0" borderId="0" xfId="0" applyFont="1">
      <alignment vertical="center"/>
    </xf>
    <xf numFmtId="0" fontId="2" fillId="0" borderId="17" xfId="0" applyFont="1" applyBorder="1" applyAlignment="1">
      <alignment horizontal="center" vertical="center"/>
    </xf>
    <xf numFmtId="0" fontId="2" fillId="0" borderId="54" xfId="0" applyFont="1" applyBorder="1" applyAlignment="1">
      <alignment horizontal="center" vertical="center"/>
    </xf>
    <xf numFmtId="0" fontId="2" fillId="0" borderId="23" xfId="0" applyFont="1" applyBorder="1" applyAlignment="1">
      <alignment horizontal="center" vertical="center"/>
    </xf>
    <xf numFmtId="0" fontId="2" fillId="0" borderId="25" xfId="0" applyFont="1" applyBorder="1" applyAlignment="1">
      <alignment horizontal="center" vertical="center"/>
    </xf>
    <xf numFmtId="0" fontId="4" fillId="0" borderId="7" xfId="0" applyFont="1" applyBorder="1" applyAlignment="1">
      <alignment horizontal="center" vertical="center"/>
    </xf>
    <xf numFmtId="0" fontId="9" fillId="0" borderId="12" xfId="0" applyFont="1" applyBorder="1" applyAlignment="1">
      <alignment horizontal="center" vertical="center"/>
    </xf>
    <xf numFmtId="0" fontId="9" fillId="0" borderId="2" xfId="0" applyFont="1" applyBorder="1" applyAlignment="1">
      <alignment horizontal="center" vertical="center"/>
    </xf>
    <xf numFmtId="0" fontId="7" fillId="0" borderId="0" xfId="0" applyFont="1">
      <alignment vertical="center"/>
    </xf>
    <xf numFmtId="0" fontId="12" fillId="2" borderId="0" xfId="0" applyFont="1" applyFill="1" applyAlignment="1">
      <alignment horizontal="left" vertical="center"/>
    </xf>
    <xf numFmtId="38" fontId="7" fillId="2" borderId="33" xfId="1" applyFont="1" applyFill="1" applyBorder="1" applyAlignment="1">
      <alignment horizontal="center" vertical="center"/>
    </xf>
    <xf numFmtId="38" fontId="16" fillId="3" borderId="36" xfId="1" applyFont="1" applyFill="1" applyBorder="1" applyAlignment="1">
      <alignment horizontal="center" vertical="center"/>
    </xf>
    <xf numFmtId="38" fontId="16" fillId="4" borderId="37" xfId="1" applyFont="1" applyFill="1" applyBorder="1" applyAlignment="1">
      <alignment horizontal="center" vertical="center"/>
    </xf>
    <xf numFmtId="38" fontId="20" fillId="5" borderId="48" xfId="1" applyFont="1" applyFill="1" applyBorder="1" applyAlignment="1">
      <alignment horizontal="center" vertical="center"/>
    </xf>
    <xf numFmtId="38" fontId="20" fillId="5" borderId="42" xfId="1" applyFont="1" applyFill="1" applyBorder="1" applyAlignment="1">
      <alignment horizontal="center" vertical="center"/>
    </xf>
    <xf numFmtId="38" fontId="20" fillId="5" borderId="31" xfId="1" applyFont="1" applyFill="1" applyBorder="1" applyAlignment="1">
      <alignment horizontal="center" vertical="center"/>
    </xf>
    <xf numFmtId="0" fontId="18" fillId="2" borderId="1" xfId="0" applyFont="1" applyFill="1" applyBorder="1">
      <alignment vertical="center"/>
    </xf>
    <xf numFmtId="38" fontId="7" fillId="2" borderId="1" xfId="0" applyNumberFormat="1" applyFont="1" applyFill="1" applyBorder="1" applyAlignment="1">
      <alignment horizontal="right" vertical="center"/>
    </xf>
    <xf numFmtId="38" fontId="17" fillId="2" borderId="33" xfId="1" applyFont="1" applyFill="1" applyBorder="1" applyAlignment="1">
      <alignment horizontal="center" vertical="center"/>
    </xf>
    <xf numFmtId="38" fontId="17" fillId="2" borderId="36" xfId="1" applyFont="1" applyFill="1" applyBorder="1" applyAlignment="1">
      <alignment horizontal="center" vertical="center"/>
    </xf>
    <xf numFmtId="38" fontId="20" fillId="3" borderId="43" xfId="1" applyFont="1" applyFill="1" applyBorder="1" applyAlignment="1">
      <alignment horizontal="center" vertical="center"/>
    </xf>
    <xf numFmtId="38" fontId="20" fillId="3" borderId="38" xfId="1" applyFont="1" applyFill="1" applyBorder="1" applyAlignment="1">
      <alignment horizontal="center" vertical="center"/>
    </xf>
    <xf numFmtId="38" fontId="20" fillId="3" borderId="36" xfId="1" applyFont="1" applyFill="1" applyBorder="1" applyAlignment="1">
      <alignment horizontal="center" vertical="center"/>
    </xf>
    <xf numFmtId="38" fontId="11" fillId="2" borderId="39" xfId="1" applyFont="1" applyFill="1" applyBorder="1" applyAlignment="1">
      <alignment horizontal="center" vertical="center"/>
    </xf>
    <xf numFmtId="38" fontId="20" fillId="4" borderId="47" xfId="1" applyFont="1" applyFill="1" applyBorder="1" applyAlignment="1">
      <alignment horizontal="center" vertical="center"/>
    </xf>
    <xf numFmtId="38" fontId="20" fillId="4" borderId="41" xfId="1" applyFont="1" applyFill="1" applyBorder="1" applyAlignment="1">
      <alignment horizontal="center" vertical="center"/>
    </xf>
    <xf numFmtId="38" fontId="11" fillId="2" borderId="44" xfId="1" applyFont="1" applyFill="1" applyBorder="1" applyAlignment="1">
      <alignment horizontal="center" vertical="center"/>
    </xf>
    <xf numFmtId="0" fontId="2" fillId="0" borderId="0" xfId="0" applyFont="1" applyAlignment="1">
      <alignment horizontal="center" vertical="center"/>
    </xf>
    <xf numFmtId="38" fontId="2" fillId="2" borderId="0" xfId="1" applyFont="1" applyFill="1" applyBorder="1" applyAlignment="1">
      <alignment horizontal="center" vertical="center"/>
    </xf>
    <xf numFmtId="0" fontId="6" fillId="0" borderId="0" xfId="0" applyFont="1" applyAlignment="1">
      <alignment horizontal="center" vertical="center"/>
    </xf>
    <xf numFmtId="38" fontId="20" fillId="0" borderId="0" xfId="1" applyFont="1" applyFill="1" applyBorder="1" applyAlignment="1">
      <alignment horizontal="center" vertical="center"/>
    </xf>
    <xf numFmtId="177" fontId="21" fillId="0" borderId="0" xfId="0" applyNumberFormat="1" applyFont="1">
      <alignment vertical="center"/>
    </xf>
    <xf numFmtId="38" fontId="17" fillId="2" borderId="44" xfId="1" applyFont="1" applyFill="1" applyBorder="1" applyAlignment="1">
      <alignment horizontal="center" vertical="center"/>
    </xf>
    <xf numFmtId="38" fontId="17" fillId="2" borderId="49" xfId="1" applyFont="1" applyFill="1" applyBorder="1" applyAlignment="1">
      <alignment horizontal="center" vertical="center"/>
    </xf>
    <xf numFmtId="38" fontId="17" fillId="2" borderId="39" xfId="1" applyFont="1" applyFill="1" applyBorder="1" applyAlignment="1">
      <alignment horizontal="center" vertical="center"/>
    </xf>
    <xf numFmtId="38" fontId="17" fillId="2" borderId="43" xfId="1" applyFont="1" applyFill="1" applyBorder="1" applyAlignment="1">
      <alignment horizontal="center" vertical="center"/>
    </xf>
    <xf numFmtId="38" fontId="17" fillId="2" borderId="38" xfId="1" applyFont="1" applyFill="1" applyBorder="1" applyAlignment="1">
      <alignment horizontal="center" vertical="center"/>
    </xf>
    <xf numFmtId="38" fontId="11" fillId="2" borderId="38" xfId="1" applyFont="1" applyFill="1" applyBorder="1" applyAlignment="1">
      <alignment horizontal="center" vertical="center"/>
    </xf>
    <xf numFmtId="38" fontId="17" fillId="2" borderId="33" xfId="1" applyFont="1" applyFill="1" applyBorder="1" applyAlignment="1">
      <alignment horizontal="center" vertical="center"/>
    </xf>
    <xf numFmtId="38" fontId="17" fillId="2" borderId="34" xfId="1" applyFont="1" applyFill="1" applyBorder="1" applyAlignment="1">
      <alignment horizontal="center" vertical="center"/>
    </xf>
    <xf numFmtId="38" fontId="17" fillId="2" borderId="35" xfId="1" applyFont="1" applyFill="1" applyBorder="1" applyAlignment="1">
      <alignment horizontal="center" vertical="center"/>
    </xf>
    <xf numFmtId="38" fontId="7" fillId="2" borderId="33" xfId="1" applyFont="1" applyFill="1" applyBorder="1" applyAlignment="1">
      <alignment horizontal="center" vertical="center"/>
    </xf>
    <xf numFmtId="38" fontId="7" fillId="2" borderId="34" xfId="1" applyFont="1" applyFill="1" applyBorder="1" applyAlignment="1">
      <alignment horizontal="center" vertical="center"/>
    </xf>
    <xf numFmtId="38" fontId="7" fillId="2" borderId="35" xfId="1" applyFont="1" applyFill="1" applyBorder="1" applyAlignment="1">
      <alignment horizontal="center" vertical="center"/>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12" xfId="0" applyFont="1" applyBorder="1" applyAlignment="1">
      <alignment horizontal="left" vertical="center" wrapText="1"/>
    </xf>
    <xf numFmtId="0" fontId="9" fillId="0" borderId="13" xfId="0" applyFont="1" applyBorder="1" applyAlignment="1">
      <alignment horizontal="left" vertical="center"/>
    </xf>
    <xf numFmtId="0" fontId="9" fillId="0" borderId="52" xfId="0" applyFont="1" applyBorder="1" applyAlignment="1">
      <alignment horizontal="left" vertical="center"/>
    </xf>
    <xf numFmtId="0" fontId="9" fillId="0" borderId="8" xfId="0" applyFont="1" applyBorder="1" applyAlignment="1">
      <alignment horizontal="left" vertical="center"/>
    </xf>
    <xf numFmtId="0" fontId="9" fillId="0" borderId="9" xfId="0" applyFont="1" applyBorder="1" applyAlignment="1">
      <alignment horizontal="left" vertical="center"/>
    </xf>
    <xf numFmtId="0" fontId="9" fillId="0" borderId="53" xfId="0" applyFont="1" applyBorder="1" applyAlignment="1">
      <alignment horizontal="left" vertical="center"/>
    </xf>
    <xf numFmtId="38" fontId="17" fillId="2" borderId="44" xfId="1" applyFont="1" applyFill="1" applyBorder="1" applyAlignment="1">
      <alignment horizontal="center" vertical="center"/>
    </xf>
    <xf numFmtId="38" fontId="17" fillId="2" borderId="46" xfId="1" applyFont="1" applyFill="1" applyBorder="1" applyAlignment="1">
      <alignment horizontal="center" vertical="center"/>
    </xf>
    <xf numFmtId="38" fontId="17" fillId="2" borderId="39" xfId="1" applyFont="1" applyFill="1" applyBorder="1" applyAlignment="1">
      <alignment horizontal="center" vertical="center"/>
    </xf>
    <xf numFmtId="38" fontId="17" fillId="2" borderId="40" xfId="1" applyFont="1" applyFill="1" applyBorder="1" applyAlignment="1">
      <alignment horizontal="center" vertical="center"/>
    </xf>
    <xf numFmtId="0" fontId="6" fillId="5" borderId="10" xfId="0" applyFont="1" applyFill="1" applyBorder="1" applyAlignment="1">
      <alignment horizontal="center" vertical="center"/>
    </xf>
    <xf numFmtId="0" fontId="6" fillId="5" borderId="11"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6" xfId="0" applyFont="1" applyFill="1" applyBorder="1" applyAlignment="1">
      <alignment horizontal="center" vertical="center"/>
    </xf>
    <xf numFmtId="0" fontId="9" fillId="0" borderId="3" xfId="0" applyFont="1" applyBorder="1" applyAlignment="1">
      <alignment horizontal="center" vertical="center"/>
    </xf>
    <xf numFmtId="0" fontId="9" fillId="0" borderId="13" xfId="0" applyFont="1" applyBorder="1" applyAlignment="1">
      <alignment horizontal="left" vertical="center" wrapText="1"/>
    </xf>
    <xf numFmtId="0" fontId="9" fillId="0" borderId="52" xfId="0" applyFont="1" applyBorder="1" applyAlignment="1">
      <alignment horizontal="left" vertical="center" wrapText="1"/>
    </xf>
    <xf numFmtId="0" fontId="9" fillId="0" borderId="14" xfId="0" applyFont="1" applyBorder="1" applyAlignment="1">
      <alignment horizontal="left" vertical="center" wrapText="1"/>
    </xf>
    <xf numFmtId="0" fontId="9" fillId="0" borderId="0" xfId="0" applyFont="1" applyAlignment="1">
      <alignment horizontal="left" vertical="center" wrapText="1"/>
    </xf>
    <xf numFmtId="0" fontId="9" fillId="0" borderId="56"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9" fillId="0" borderId="53" xfId="0" applyFont="1" applyBorder="1" applyAlignment="1">
      <alignment horizontal="left" vertical="center" wrapText="1"/>
    </xf>
    <xf numFmtId="38" fontId="17" fillId="2" borderId="45" xfId="1" applyFont="1" applyFill="1" applyBorder="1" applyAlignment="1">
      <alignment horizontal="center" vertical="center"/>
    </xf>
    <xf numFmtId="38" fontId="17" fillId="2" borderId="49" xfId="1" applyFont="1" applyFill="1" applyBorder="1" applyAlignment="1">
      <alignment horizontal="center" vertical="center"/>
    </xf>
    <xf numFmtId="38" fontId="17" fillId="2" borderId="50" xfId="1" applyFont="1" applyFill="1" applyBorder="1" applyAlignment="1">
      <alignment horizontal="center" vertical="center"/>
    </xf>
    <xf numFmtId="38" fontId="17" fillId="2" borderId="51" xfId="1" applyFont="1" applyFill="1" applyBorder="1" applyAlignment="1">
      <alignment horizontal="center" vertical="center"/>
    </xf>
    <xf numFmtId="0" fontId="9" fillId="0" borderId="12" xfId="0" applyFont="1" applyBorder="1" applyAlignment="1">
      <alignment horizontal="left" vertical="center"/>
    </xf>
    <xf numFmtId="0" fontId="4" fillId="4" borderId="15" xfId="0" applyFont="1" applyFill="1" applyBorder="1" applyAlignment="1">
      <alignment horizontal="center" vertical="center"/>
    </xf>
    <xf numFmtId="0" fontId="4" fillId="4" borderId="16" xfId="0" applyFont="1" applyFill="1" applyBorder="1" applyAlignment="1">
      <alignment horizontal="center" vertical="center"/>
    </xf>
    <xf numFmtId="0" fontId="4" fillId="4" borderId="55" xfId="0" applyFont="1" applyFill="1" applyBorder="1" applyAlignment="1">
      <alignment horizontal="center" vertical="center"/>
    </xf>
    <xf numFmtId="0" fontId="9" fillId="0" borderId="5" xfId="0" applyFont="1" applyBorder="1" applyAlignment="1">
      <alignment horizontal="left" vertical="center"/>
    </xf>
    <xf numFmtId="0" fontId="9" fillId="0" borderId="7" xfId="0" applyFont="1" applyBorder="1" applyAlignment="1">
      <alignment horizontal="left" vertical="center"/>
    </xf>
    <xf numFmtId="0" fontId="9" fillId="0" borderId="6" xfId="0" applyFont="1" applyBorder="1" applyAlignment="1">
      <alignment horizontal="left" vertical="center"/>
    </xf>
    <xf numFmtId="0" fontId="9" fillId="0" borderId="14" xfId="0" applyFont="1" applyBorder="1" applyAlignment="1">
      <alignment horizontal="left" vertical="center"/>
    </xf>
    <xf numFmtId="0" fontId="9" fillId="0" borderId="0" xfId="0" applyFont="1" applyAlignment="1">
      <alignment horizontal="left" vertical="center"/>
    </xf>
    <xf numFmtId="0" fontId="9" fillId="0" borderId="56" xfId="0" applyFont="1" applyBorder="1" applyAlignment="1">
      <alignment horizontal="left" vertical="center"/>
    </xf>
    <xf numFmtId="0" fontId="9" fillId="0" borderId="12" xfId="0" applyFont="1" applyBorder="1" applyAlignment="1">
      <alignment horizontal="left" vertical="center" shrinkToFit="1"/>
    </xf>
    <xf numFmtId="0" fontId="9" fillId="0" borderId="13" xfId="0" applyFont="1" applyBorder="1" applyAlignment="1">
      <alignment horizontal="left" vertical="center" shrinkToFit="1"/>
    </xf>
    <xf numFmtId="0" fontId="9" fillId="0" borderId="1" xfId="0" applyFont="1" applyBorder="1" applyAlignment="1">
      <alignment horizontal="center" vertical="center"/>
    </xf>
    <xf numFmtId="0" fontId="13"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2" borderId="5" xfId="0" applyFont="1" applyFill="1" applyBorder="1" applyAlignment="1">
      <alignment horizontal="center" vertical="center"/>
    </xf>
    <xf numFmtId="0" fontId="4" fillId="2" borderId="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53" xfId="0" applyFont="1" applyFill="1" applyBorder="1" applyAlignment="1">
      <alignment horizontal="center" vertical="center"/>
    </xf>
    <xf numFmtId="0" fontId="2" fillId="2" borderId="20" xfId="0" applyFont="1" applyFill="1" applyBorder="1" applyAlignment="1">
      <alignment horizontal="center" vertical="center"/>
    </xf>
    <xf numFmtId="176" fontId="2" fillId="2" borderId="18" xfId="1" applyNumberFormat="1" applyFont="1" applyFill="1" applyBorder="1" applyAlignment="1">
      <alignment horizontal="center" vertical="center"/>
    </xf>
    <xf numFmtId="176" fontId="2" fillId="2" borderId="19" xfId="1" applyNumberFormat="1" applyFont="1" applyFill="1" applyBorder="1" applyAlignment="1">
      <alignment horizontal="center" vertical="center"/>
    </xf>
    <xf numFmtId="176" fontId="2" fillId="2" borderId="22" xfId="1" applyNumberFormat="1" applyFont="1" applyFill="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9" fillId="2" borderId="5" xfId="0" applyFont="1" applyFill="1" applyBorder="1" applyAlignment="1">
      <alignment horizontal="center" vertical="center"/>
    </xf>
    <xf numFmtId="0" fontId="19" fillId="2" borderId="6" xfId="0" applyFont="1" applyFill="1" applyBorder="1" applyAlignment="1">
      <alignment horizontal="center" vertical="center"/>
    </xf>
    <xf numFmtId="38" fontId="2" fillId="2" borderId="5" xfId="1" applyFont="1" applyFill="1" applyBorder="1" applyAlignment="1">
      <alignment horizontal="center" vertical="center" wrapText="1"/>
    </xf>
    <xf numFmtId="38" fontId="2" fillId="2" borderId="7" xfId="1" applyFont="1" applyFill="1" applyBorder="1" applyAlignment="1">
      <alignment horizontal="center" vertical="center"/>
    </xf>
    <xf numFmtId="38" fontId="2" fillId="2" borderId="24" xfId="1" applyFont="1" applyFill="1" applyBorder="1" applyAlignment="1">
      <alignment horizontal="center" vertical="center"/>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28" xfId="0" applyFont="1" applyFill="1" applyBorder="1" applyAlignment="1">
      <alignment horizontal="center" vertical="center"/>
    </xf>
    <xf numFmtId="38" fontId="2" fillId="2" borderId="26" xfId="1" applyFont="1" applyFill="1" applyBorder="1" applyAlignment="1">
      <alignment horizontal="center" vertical="center"/>
    </xf>
    <xf numFmtId="38" fontId="2" fillId="2" borderId="30" xfId="1" applyFont="1"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xfId="2" xr:uid="{00000000-0005-0000-0000-000003000000}"/>
  </cellStyles>
  <dxfs count="1">
    <dxf>
      <fill>
        <patternFill>
          <bgColor theme="5" tint="0.39994506668294322"/>
        </patternFill>
      </fill>
    </dxf>
  </dxfs>
  <tableStyles count="0" defaultTableStyle="TableStyleMedium2" defaultPivotStyle="PivotStyleLight16"/>
  <colors>
    <mruColors>
      <color rgb="FFFFFF99"/>
      <color rgb="FF0066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7</xdr:col>
      <xdr:colOff>916026</xdr:colOff>
      <xdr:row>0</xdr:row>
      <xdr:rowOff>0</xdr:rowOff>
    </xdr:from>
    <xdr:ext cx="2749471" cy="939231"/>
    <xdr:sp macro="" textlink="">
      <xdr:nvSpPr>
        <xdr:cNvPr id="2" name="正方形/長方形 1">
          <a:extLst>
            <a:ext uri="{FF2B5EF4-FFF2-40B4-BE49-F238E27FC236}">
              <a16:creationId xmlns:a16="http://schemas.microsoft.com/office/drawing/2014/main" id="{A3CB136B-3B94-4C12-8669-7BF1E30F0E31}"/>
            </a:ext>
          </a:extLst>
        </xdr:cNvPr>
        <xdr:cNvSpPr/>
      </xdr:nvSpPr>
      <xdr:spPr>
        <a:xfrm>
          <a:off x="7650201" y="0"/>
          <a:ext cx="2749471" cy="939231"/>
        </a:xfrm>
        <a:prstGeom prst="rect">
          <a:avLst/>
        </a:prstGeom>
        <a:noFill/>
      </xdr:spPr>
      <xdr:txBody>
        <a:bodyPr wrap="none" lIns="91440" tIns="45720" rIns="91440" bIns="45720">
          <a:spAutoFit/>
        </a:bodyPr>
        <a:lstStyle/>
        <a:p>
          <a:pPr algn="ctr"/>
          <a:r>
            <a:rPr lang="ja-JP" altLang="en-US" sz="4000" b="1" cap="none" spc="0">
              <a:ln w="0"/>
              <a:solidFill>
                <a:schemeClr val="tx1"/>
              </a:solidFill>
              <a:effectLst>
                <a:outerShdw blurRad="38100" dist="19050" dir="2700000" algn="tl" rotWithShape="0">
                  <a:schemeClr val="dk1">
                    <a:alpha val="40000"/>
                  </a:schemeClr>
                </a:outerShdw>
              </a:effectLst>
              <a:latin typeface="Meiryo UI" panose="020B0604030504040204" pitchFamily="50" charset="-128"/>
              <a:ea typeface="Meiryo UI" panose="020B0604030504040204" pitchFamily="50" charset="-128"/>
            </a:rPr>
            <a:t>折込部数表</a:t>
          </a:r>
        </a:p>
      </xdr:txBody>
    </xdr:sp>
    <xdr:clientData/>
  </xdr:oneCellAnchor>
  <xdr:twoCellAnchor>
    <xdr:from>
      <xdr:col>10</xdr:col>
      <xdr:colOff>291353</xdr:colOff>
      <xdr:row>76</xdr:row>
      <xdr:rowOff>44825</xdr:rowOff>
    </xdr:from>
    <xdr:to>
      <xdr:col>13</xdr:col>
      <xdr:colOff>684260</xdr:colOff>
      <xdr:row>80</xdr:row>
      <xdr:rowOff>190500</xdr:rowOff>
    </xdr:to>
    <xdr:sp macro="" textlink="">
      <xdr:nvSpPr>
        <xdr:cNvPr id="4" name="テキスト ボックス 3">
          <a:extLst>
            <a:ext uri="{FF2B5EF4-FFF2-40B4-BE49-F238E27FC236}">
              <a16:creationId xmlns:a16="http://schemas.microsoft.com/office/drawing/2014/main" id="{1784082E-050F-40FF-975C-088A2BF309FD}"/>
            </a:ext>
          </a:extLst>
        </xdr:cNvPr>
        <xdr:cNvSpPr txBox="1"/>
      </xdr:nvSpPr>
      <xdr:spPr>
        <a:xfrm>
          <a:off x="9911603" y="18151850"/>
          <a:ext cx="2821782" cy="1060075"/>
        </a:xfrm>
        <a:prstGeom prst="rect">
          <a:avLst/>
        </a:prstGeom>
        <a:solidFill>
          <a:schemeClr val="lt1"/>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b="1">
              <a:solidFill>
                <a:srgbClr val="0000FF"/>
              </a:solidFill>
              <a:latin typeface="Meiryo UI" panose="020B0604030504040204" pitchFamily="50" charset="-128"/>
              <a:ea typeface="Meiryo UI" panose="020B0604030504040204" pitchFamily="50" charset="-128"/>
            </a:rPr>
            <a:t>☆折込専用申込メールアドレス☆</a:t>
          </a:r>
        </a:p>
        <a:p>
          <a:pPr algn="ctr"/>
          <a:r>
            <a:rPr kumimoji="1" lang="en-US" altLang="ja-JP" sz="1200" b="1">
              <a:solidFill>
                <a:srgbClr val="0000FF"/>
              </a:solidFill>
              <a:latin typeface="Meiryo UI" panose="020B0604030504040204" pitchFamily="50" charset="-128"/>
              <a:ea typeface="Meiryo UI" panose="020B0604030504040204" pitchFamily="50" charset="-128"/>
            </a:rPr>
            <a:t>orikomi@takalivi.com</a:t>
          </a:r>
        </a:p>
        <a:p>
          <a:pPr algn="ctr"/>
          <a:r>
            <a:rPr kumimoji="1" lang="en-US" altLang="ja-JP" sz="1200" b="1">
              <a:solidFill>
                <a:srgbClr val="0000FF"/>
              </a:solidFill>
              <a:latin typeface="Meiryo UI" panose="020B0604030504040204" pitchFamily="50" charset="-128"/>
              <a:ea typeface="Meiryo UI" panose="020B0604030504040204" pitchFamily="50" charset="-128"/>
            </a:rPr>
            <a:t>FAX 087-811-1781</a:t>
          </a:r>
        </a:p>
      </xdr:txBody>
    </xdr:sp>
    <xdr:clientData/>
  </xdr:twoCellAnchor>
  <xdr:twoCellAnchor editAs="oneCell">
    <xdr:from>
      <xdr:col>2</xdr:col>
      <xdr:colOff>445294</xdr:colOff>
      <xdr:row>0</xdr:row>
      <xdr:rowOff>59533</xdr:rowOff>
    </xdr:from>
    <xdr:to>
      <xdr:col>6</xdr:col>
      <xdr:colOff>411957</xdr:colOff>
      <xdr:row>1</xdr:row>
      <xdr:rowOff>95251</xdr:rowOff>
    </xdr:to>
    <xdr:pic>
      <xdr:nvPicPr>
        <xdr:cNvPr id="5" name="図 4">
          <a:extLst>
            <a:ext uri="{FF2B5EF4-FFF2-40B4-BE49-F238E27FC236}">
              <a16:creationId xmlns:a16="http://schemas.microsoft.com/office/drawing/2014/main" id="{A9EC339C-D207-473F-8C69-6C867D004E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69344" y="59533"/>
          <a:ext cx="3814763" cy="797718"/>
        </a:xfrm>
        <a:prstGeom prst="rect">
          <a:avLst/>
        </a:prstGeom>
      </xdr:spPr>
    </xdr:pic>
    <xdr:clientData/>
  </xdr:twoCellAnchor>
  <xdr:twoCellAnchor editAs="oneCell">
    <xdr:from>
      <xdr:col>0</xdr:col>
      <xdr:colOff>190500</xdr:colOff>
      <xdr:row>0</xdr:row>
      <xdr:rowOff>254821</xdr:rowOff>
    </xdr:from>
    <xdr:to>
      <xdr:col>2</xdr:col>
      <xdr:colOff>171450</xdr:colOff>
      <xdr:row>0</xdr:row>
      <xdr:rowOff>628651</xdr:rowOff>
    </xdr:to>
    <xdr:pic>
      <xdr:nvPicPr>
        <xdr:cNvPr id="6" name="図 5">
          <a:extLst>
            <a:ext uri="{FF2B5EF4-FFF2-40B4-BE49-F238E27FC236}">
              <a16:creationId xmlns:a16="http://schemas.microsoft.com/office/drawing/2014/main" id="{A8534BA5-1F25-4345-8D56-1D8C9366F37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0" y="254821"/>
          <a:ext cx="1905000" cy="373830"/>
        </a:xfrm>
        <a:prstGeom prst="rect">
          <a:avLst/>
        </a:prstGeom>
      </xdr:spPr>
    </xdr:pic>
    <xdr:clientData/>
  </xdr:twoCellAnchor>
  <xdr:oneCellAnchor>
    <xdr:from>
      <xdr:col>7</xdr:col>
      <xdr:colOff>916026</xdr:colOff>
      <xdr:row>0</xdr:row>
      <xdr:rowOff>0</xdr:rowOff>
    </xdr:from>
    <xdr:ext cx="2749471" cy="939231"/>
    <xdr:sp macro="" textlink="">
      <xdr:nvSpPr>
        <xdr:cNvPr id="7" name="正方形/長方形 6">
          <a:extLst>
            <a:ext uri="{FF2B5EF4-FFF2-40B4-BE49-F238E27FC236}">
              <a16:creationId xmlns:a16="http://schemas.microsoft.com/office/drawing/2014/main" id="{84242CE9-A3AE-43FB-A0A2-F2E1C25975E7}"/>
            </a:ext>
          </a:extLst>
        </xdr:cNvPr>
        <xdr:cNvSpPr/>
      </xdr:nvSpPr>
      <xdr:spPr>
        <a:xfrm>
          <a:off x="7650201" y="0"/>
          <a:ext cx="2749471" cy="939231"/>
        </a:xfrm>
        <a:prstGeom prst="rect">
          <a:avLst/>
        </a:prstGeom>
        <a:noFill/>
      </xdr:spPr>
      <xdr:txBody>
        <a:bodyPr wrap="none" lIns="91440" tIns="45720" rIns="91440" bIns="45720">
          <a:spAutoFit/>
        </a:bodyPr>
        <a:lstStyle/>
        <a:p>
          <a:pPr algn="ctr"/>
          <a:r>
            <a:rPr lang="ja-JP" altLang="en-US" sz="4000" b="1" cap="none" spc="0">
              <a:ln w="0"/>
              <a:solidFill>
                <a:schemeClr val="tx1"/>
              </a:solidFill>
              <a:effectLst>
                <a:outerShdw blurRad="38100" dist="19050" dir="2700000" algn="tl" rotWithShape="0">
                  <a:schemeClr val="dk1">
                    <a:alpha val="40000"/>
                  </a:schemeClr>
                </a:outerShdw>
              </a:effectLst>
              <a:latin typeface="Meiryo UI" panose="020B0604030504040204" pitchFamily="50" charset="-128"/>
              <a:ea typeface="Meiryo UI" panose="020B0604030504040204" pitchFamily="50" charset="-128"/>
            </a:rPr>
            <a:t>折込部数表</a:t>
          </a:r>
        </a:p>
      </xdr:txBody>
    </xdr:sp>
    <xdr:clientData/>
  </xdr:oneCellAnchor>
  <xdr:oneCellAnchor>
    <xdr:from>
      <xdr:col>10</xdr:col>
      <xdr:colOff>624568</xdr:colOff>
      <xdr:row>0</xdr:row>
      <xdr:rowOff>743630</xdr:rowOff>
    </xdr:from>
    <xdr:ext cx="2790824" cy="388696"/>
    <xdr:sp macro="" textlink="">
      <xdr:nvSpPr>
        <xdr:cNvPr id="8" name="正方形/長方形 7">
          <a:extLst>
            <a:ext uri="{FF2B5EF4-FFF2-40B4-BE49-F238E27FC236}">
              <a16:creationId xmlns:a16="http://schemas.microsoft.com/office/drawing/2014/main" id="{F7AE47DD-3B3B-44DF-BCC2-993444E94064}"/>
            </a:ext>
          </a:extLst>
        </xdr:cNvPr>
        <xdr:cNvSpPr/>
      </xdr:nvSpPr>
      <xdr:spPr>
        <a:xfrm>
          <a:off x="10285639" y="743630"/>
          <a:ext cx="2790824" cy="388696"/>
        </a:xfrm>
        <a:prstGeom prst="rect">
          <a:avLst/>
        </a:prstGeom>
        <a:noFill/>
      </xdr:spPr>
      <xdr:txBody>
        <a:bodyPr wrap="square" lIns="91440" tIns="45720" rIns="91440" bIns="45720">
          <a:spAutoFit/>
        </a:bodyPr>
        <a:lstStyle/>
        <a:p>
          <a:pPr algn="ctr"/>
          <a:r>
            <a:rPr lang="en-US" altLang="ja-JP" sz="1400" b="1" cap="none" spc="0">
              <a:ln w="0"/>
              <a:solidFill>
                <a:schemeClr val="tx1"/>
              </a:solidFill>
              <a:effectLst>
                <a:outerShdw blurRad="38100" dist="19050" dir="2700000" algn="tl" rotWithShape="0">
                  <a:schemeClr val="dk1">
                    <a:alpha val="40000"/>
                  </a:schemeClr>
                </a:outerShdw>
              </a:effectLst>
              <a:latin typeface="Meiryo UI" panose="020B0604030504040204" pitchFamily="50" charset="-128"/>
              <a:ea typeface="Meiryo UI" panose="020B0604030504040204" pitchFamily="50" charset="-128"/>
            </a:rPr>
            <a:t>2025</a:t>
          </a:r>
          <a:r>
            <a:rPr lang="ja-JP" altLang="en-US" sz="1400" b="1" cap="none" spc="0">
              <a:ln w="0"/>
              <a:solidFill>
                <a:schemeClr val="tx1"/>
              </a:solidFill>
              <a:effectLst>
                <a:outerShdw blurRad="38100" dist="19050" dir="2700000" algn="tl" rotWithShape="0">
                  <a:schemeClr val="dk1">
                    <a:alpha val="40000"/>
                  </a:schemeClr>
                </a:outerShdw>
              </a:effectLst>
              <a:latin typeface="Meiryo UI" panose="020B0604030504040204" pitchFamily="50" charset="-128"/>
              <a:ea typeface="Meiryo UI" panose="020B0604030504040204" pitchFamily="50" charset="-128"/>
            </a:rPr>
            <a:t>年</a:t>
          </a:r>
          <a:r>
            <a:rPr lang="en-US" altLang="ja-JP" sz="1400" b="1" cap="none" spc="0">
              <a:ln w="0"/>
              <a:solidFill>
                <a:schemeClr val="tx1"/>
              </a:solidFill>
              <a:effectLst>
                <a:outerShdw blurRad="38100" dist="19050" dir="2700000" algn="tl" rotWithShape="0">
                  <a:schemeClr val="dk1">
                    <a:alpha val="40000"/>
                  </a:schemeClr>
                </a:outerShdw>
              </a:effectLst>
              <a:latin typeface="Meiryo UI" panose="020B0604030504040204" pitchFamily="50" charset="-128"/>
              <a:ea typeface="Meiryo UI" panose="020B0604030504040204" pitchFamily="50" charset="-128"/>
            </a:rPr>
            <a:t>6</a:t>
          </a:r>
          <a:r>
            <a:rPr lang="ja-JP" altLang="en-US" sz="1400" b="1" cap="none" spc="0">
              <a:ln w="0"/>
              <a:solidFill>
                <a:schemeClr val="tx1"/>
              </a:solidFill>
              <a:effectLst>
                <a:outerShdw blurRad="38100" dist="19050" dir="2700000" algn="tl" rotWithShape="0">
                  <a:schemeClr val="dk1">
                    <a:alpha val="40000"/>
                  </a:schemeClr>
                </a:outerShdw>
              </a:effectLst>
              <a:latin typeface="Meiryo UI" panose="020B0604030504040204" pitchFamily="50" charset="-128"/>
              <a:ea typeface="Meiryo UI" panose="020B0604030504040204" pitchFamily="50" charset="-128"/>
            </a:rPr>
            <a:t>月～</a:t>
          </a:r>
          <a:r>
            <a:rPr lang="en-US" altLang="ja-JP" sz="1400" b="1" cap="none" spc="0">
              <a:ln w="0"/>
              <a:solidFill>
                <a:schemeClr val="tx1"/>
              </a:solidFill>
              <a:effectLst>
                <a:outerShdw blurRad="38100" dist="19050" dir="2700000" algn="tl" rotWithShape="0">
                  <a:schemeClr val="dk1">
                    <a:alpha val="40000"/>
                  </a:schemeClr>
                </a:outerShdw>
              </a:effectLst>
              <a:latin typeface="Meiryo UI" panose="020B0604030504040204" pitchFamily="50" charset="-128"/>
              <a:ea typeface="Meiryo UI" panose="020B0604030504040204" pitchFamily="50" charset="-128"/>
            </a:rPr>
            <a:t>2025</a:t>
          </a:r>
          <a:r>
            <a:rPr lang="ja-JP" altLang="en-US" sz="1400" b="1" cap="none" spc="0">
              <a:ln w="0"/>
              <a:solidFill>
                <a:schemeClr val="tx1"/>
              </a:solidFill>
              <a:effectLst>
                <a:outerShdw blurRad="38100" dist="19050" dir="2700000" algn="tl" rotWithShape="0">
                  <a:schemeClr val="dk1">
                    <a:alpha val="40000"/>
                  </a:schemeClr>
                </a:outerShdw>
              </a:effectLst>
              <a:latin typeface="Meiryo UI" panose="020B0604030504040204" pitchFamily="50" charset="-128"/>
              <a:ea typeface="Meiryo UI" panose="020B0604030504040204" pitchFamily="50" charset="-128"/>
            </a:rPr>
            <a:t>年</a:t>
          </a:r>
          <a:r>
            <a:rPr lang="en-US" altLang="ja-JP" sz="1400" b="1" cap="none" spc="0">
              <a:ln w="0"/>
              <a:solidFill>
                <a:schemeClr val="tx1"/>
              </a:solidFill>
              <a:effectLst>
                <a:outerShdw blurRad="38100" dist="19050" dir="2700000" algn="tl" rotWithShape="0">
                  <a:schemeClr val="dk1">
                    <a:alpha val="40000"/>
                  </a:schemeClr>
                </a:outerShdw>
              </a:effectLst>
              <a:latin typeface="Meiryo UI" panose="020B0604030504040204" pitchFamily="50" charset="-128"/>
              <a:ea typeface="Meiryo UI" panose="020B0604030504040204" pitchFamily="50" charset="-128"/>
            </a:rPr>
            <a:t>9</a:t>
          </a:r>
          <a:r>
            <a:rPr lang="ja-JP" altLang="en-US" sz="1400" b="1" cap="none" spc="0">
              <a:ln w="0"/>
              <a:solidFill>
                <a:schemeClr val="tx1"/>
              </a:solidFill>
              <a:effectLst>
                <a:outerShdw blurRad="38100" dist="19050" dir="2700000" algn="tl" rotWithShape="0">
                  <a:schemeClr val="dk1">
                    <a:alpha val="40000"/>
                  </a:schemeClr>
                </a:outerShdw>
              </a:effectLst>
              <a:latin typeface="Meiryo UI" panose="020B0604030504040204" pitchFamily="50" charset="-128"/>
              <a:ea typeface="Meiryo UI" panose="020B0604030504040204" pitchFamily="50" charset="-128"/>
            </a:rPr>
            <a:t>月版</a:t>
          </a:r>
        </a:p>
      </xdr:txBody>
    </xdr:sp>
    <xdr:clientData/>
  </xdr:oneCellAnchor>
  <xdr:twoCellAnchor>
    <xdr:from>
      <xdr:col>10</xdr:col>
      <xdr:colOff>291353</xdr:colOff>
      <xdr:row>74</xdr:row>
      <xdr:rowOff>44825</xdr:rowOff>
    </xdr:from>
    <xdr:to>
      <xdr:col>13</xdr:col>
      <xdr:colOff>684260</xdr:colOff>
      <xdr:row>78</xdr:row>
      <xdr:rowOff>190500</xdr:rowOff>
    </xdr:to>
    <xdr:sp macro="" textlink="">
      <xdr:nvSpPr>
        <xdr:cNvPr id="9" name="テキスト ボックス 8">
          <a:extLst>
            <a:ext uri="{FF2B5EF4-FFF2-40B4-BE49-F238E27FC236}">
              <a16:creationId xmlns:a16="http://schemas.microsoft.com/office/drawing/2014/main" id="{294B535E-6BD8-4B68-A3C9-C9573447F546}"/>
            </a:ext>
          </a:extLst>
        </xdr:cNvPr>
        <xdr:cNvSpPr txBox="1"/>
      </xdr:nvSpPr>
      <xdr:spPr>
        <a:xfrm>
          <a:off x="9911603" y="17694650"/>
          <a:ext cx="2821782" cy="1060075"/>
        </a:xfrm>
        <a:prstGeom prst="rect">
          <a:avLst/>
        </a:prstGeom>
        <a:solidFill>
          <a:schemeClr val="lt1"/>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b="1">
              <a:solidFill>
                <a:srgbClr val="0000FF"/>
              </a:solidFill>
              <a:latin typeface="Meiryo UI" panose="020B0604030504040204" pitchFamily="50" charset="-128"/>
              <a:ea typeface="Meiryo UI" panose="020B0604030504040204" pitchFamily="50" charset="-128"/>
            </a:rPr>
            <a:t>☆折込専用申込メールアドレス☆</a:t>
          </a:r>
        </a:p>
        <a:p>
          <a:pPr algn="ctr"/>
          <a:r>
            <a:rPr kumimoji="1" lang="en-US" altLang="ja-JP" sz="1200" b="1">
              <a:solidFill>
                <a:srgbClr val="0000FF"/>
              </a:solidFill>
              <a:latin typeface="Meiryo UI" panose="020B0604030504040204" pitchFamily="50" charset="-128"/>
              <a:ea typeface="Meiryo UI" panose="020B0604030504040204" pitchFamily="50" charset="-128"/>
            </a:rPr>
            <a:t>orikomi@takalivi.com</a:t>
          </a:r>
        </a:p>
        <a:p>
          <a:pPr algn="ctr"/>
          <a:r>
            <a:rPr kumimoji="1" lang="en-US" altLang="ja-JP" sz="1200" b="1">
              <a:solidFill>
                <a:srgbClr val="0000FF"/>
              </a:solidFill>
              <a:latin typeface="Meiryo UI" panose="020B0604030504040204" pitchFamily="50" charset="-128"/>
              <a:ea typeface="Meiryo UI" panose="020B0604030504040204" pitchFamily="50" charset="-128"/>
            </a:rPr>
            <a:t>FAX 087-811-1781</a:t>
          </a:r>
        </a:p>
      </xdr:txBody>
    </xdr:sp>
    <xdr:clientData/>
  </xdr:twoCellAnchor>
  <xdr:twoCellAnchor editAs="oneCell">
    <xdr:from>
      <xdr:col>2</xdr:col>
      <xdr:colOff>445294</xdr:colOff>
      <xdr:row>0</xdr:row>
      <xdr:rowOff>59533</xdr:rowOff>
    </xdr:from>
    <xdr:to>
      <xdr:col>6</xdr:col>
      <xdr:colOff>411957</xdr:colOff>
      <xdr:row>1</xdr:row>
      <xdr:rowOff>95251</xdr:rowOff>
    </xdr:to>
    <xdr:pic>
      <xdr:nvPicPr>
        <xdr:cNvPr id="10" name="図 9">
          <a:extLst>
            <a:ext uri="{FF2B5EF4-FFF2-40B4-BE49-F238E27FC236}">
              <a16:creationId xmlns:a16="http://schemas.microsoft.com/office/drawing/2014/main" id="{655EA9D4-3BA9-4773-A49E-4F42979974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69344" y="59533"/>
          <a:ext cx="3814763" cy="797718"/>
        </a:xfrm>
        <a:prstGeom prst="rect">
          <a:avLst/>
        </a:prstGeom>
      </xdr:spPr>
    </xdr:pic>
    <xdr:clientData/>
  </xdr:twoCellAnchor>
  <xdr:twoCellAnchor editAs="oneCell">
    <xdr:from>
      <xdr:col>0</xdr:col>
      <xdr:colOff>190500</xdr:colOff>
      <xdr:row>0</xdr:row>
      <xdr:rowOff>254821</xdr:rowOff>
    </xdr:from>
    <xdr:to>
      <xdr:col>2</xdr:col>
      <xdr:colOff>171450</xdr:colOff>
      <xdr:row>0</xdr:row>
      <xdr:rowOff>628651</xdr:rowOff>
    </xdr:to>
    <xdr:pic>
      <xdr:nvPicPr>
        <xdr:cNvPr id="11" name="図 10">
          <a:extLst>
            <a:ext uri="{FF2B5EF4-FFF2-40B4-BE49-F238E27FC236}">
              <a16:creationId xmlns:a16="http://schemas.microsoft.com/office/drawing/2014/main" id="{752E37F7-BA4E-4E37-9EA0-2B8CB1604CD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0" y="254821"/>
          <a:ext cx="1905000" cy="373830"/>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5E4BB-2565-4E91-A1CD-3BC3912B5944}">
  <sheetPr>
    <pageSetUpPr fitToPage="1"/>
  </sheetPr>
  <dimension ref="A1:Q80"/>
  <sheetViews>
    <sheetView tabSelected="1" zoomScale="70" zoomScaleNormal="70" zoomScalePageLayoutView="85" workbookViewId="0">
      <selection activeCell="Z17" sqref="Z17"/>
    </sheetView>
  </sheetViews>
  <sheetFormatPr defaultColWidth="9" defaultRowHeight="14.25"/>
  <cols>
    <col min="1" max="1" width="12.625" style="2" customWidth="1"/>
    <col min="2" max="4" width="12.625" style="23" customWidth="1"/>
    <col min="5" max="10" width="12.625" style="3" customWidth="1"/>
    <col min="11" max="14" width="10.625" style="6" customWidth="1"/>
    <col min="15" max="16384" width="9" style="3"/>
  </cols>
  <sheetData>
    <row r="1" spans="1:14" ht="60" customHeight="1"/>
    <row r="2" spans="1:14" ht="9.9499999999999993" customHeight="1" thickBot="1"/>
    <row r="3" spans="1:14" ht="28.5" customHeight="1" thickBot="1">
      <c r="B3" s="24" t="s">
        <v>3</v>
      </c>
      <c r="C3" s="115"/>
      <c r="D3" s="116"/>
      <c r="E3" s="116"/>
      <c r="F3" s="116"/>
      <c r="G3" s="117"/>
    </row>
    <row r="4" spans="1:14" ht="28.5" customHeight="1">
      <c r="A4" s="3"/>
      <c r="B4" s="25" t="s">
        <v>4</v>
      </c>
      <c r="C4" s="118"/>
      <c r="D4" s="119"/>
      <c r="E4" s="119"/>
      <c r="F4" s="119"/>
      <c r="G4" s="120"/>
      <c r="H4" s="9" t="s">
        <v>5</v>
      </c>
      <c r="I4" s="115"/>
      <c r="J4" s="121"/>
      <c r="K4" s="10" t="s">
        <v>6</v>
      </c>
      <c r="L4" s="122"/>
      <c r="M4" s="123"/>
      <c r="N4" s="124"/>
    </row>
    <row r="5" spans="1:14" ht="28.5" customHeight="1">
      <c r="A5" s="3"/>
      <c r="B5" s="26" t="s">
        <v>7</v>
      </c>
      <c r="C5" s="125"/>
      <c r="D5" s="126"/>
      <c r="E5" s="1" t="s">
        <v>8</v>
      </c>
      <c r="F5" s="39"/>
      <c r="G5" s="1" t="s">
        <v>9</v>
      </c>
      <c r="H5" s="40">
        <f>N72</f>
        <v>0</v>
      </c>
      <c r="I5" s="1" t="s">
        <v>10</v>
      </c>
      <c r="J5" s="127">
        <f>F5*H5</f>
        <v>0</v>
      </c>
      <c r="K5" s="128"/>
      <c r="L5" s="129"/>
      <c r="M5" s="130"/>
      <c r="N5" s="131"/>
    </row>
    <row r="6" spans="1:14" ht="28.5" customHeight="1" thickBot="1">
      <c r="A6" s="3"/>
      <c r="B6" s="27" t="s">
        <v>11</v>
      </c>
      <c r="C6" s="132"/>
      <c r="D6" s="133"/>
      <c r="E6" s="133"/>
      <c r="F6" s="133"/>
      <c r="G6" s="134"/>
      <c r="H6" s="11" t="s">
        <v>12</v>
      </c>
      <c r="I6" s="132"/>
      <c r="J6" s="133"/>
      <c r="K6" s="134"/>
      <c r="L6" s="11" t="s">
        <v>13</v>
      </c>
      <c r="M6" s="135"/>
      <c r="N6" s="136"/>
    </row>
    <row r="7" spans="1:14" ht="3.75" customHeight="1">
      <c r="A7" s="3"/>
      <c r="B7" s="50"/>
      <c r="C7" s="2"/>
      <c r="D7" s="2"/>
      <c r="E7" s="2"/>
      <c r="F7" s="2"/>
      <c r="G7" s="2"/>
      <c r="H7" s="51"/>
      <c r="I7" s="2"/>
      <c r="J7" s="2"/>
      <c r="K7" s="2"/>
      <c r="L7" s="51"/>
      <c r="M7" s="51"/>
      <c r="N7" s="51"/>
    </row>
    <row r="8" spans="1:14" ht="28.5" customHeight="1">
      <c r="A8" s="19" t="s">
        <v>14</v>
      </c>
      <c r="B8" s="50"/>
      <c r="C8" s="2"/>
      <c r="D8" s="2"/>
      <c r="E8" s="2"/>
      <c r="F8" s="2"/>
      <c r="G8" s="2"/>
      <c r="H8" s="51"/>
      <c r="I8" s="2"/>
      <c r="J8" s="2"/>
      <c r="K8" s="2"/>
      <c r="L8" s="51"/>
      <c r="M8" s="51"/>
      <c r="N8" s="51"/>
    </row>
    <row r="9" spans="1:14" ht="4.5" customHeight="1" thickBot="1">
      <c r="A9" s="19"/>
    </row>
    <row r="10" spans="1:14" s="2" customFormat="1" ht="18" customHeight="1">
      <c r="A10" s="12" t="s">
        <v>15</v>
      </c>
      <c r="B10" s="111" t="s">
        <v>16</v>
      </c>
      <c r="C10" s="112"/>
      <c r="D10" s="28" t="s">
        <v>17</v>
      </c>
      <c r="E10" s="113" t="s">
        <v>18</v>
      </c>
      <c r="F10" s="114"/>
      <c r="G10" s="114"/>
      <c r="H10" s="114"/>
      <c r="I10" s="114"/>
      <c r="J10" s="114"/>
      <c r="K10" s="18" t="s">
        <v>19</v>
      </c>
      <c r="L10" s="17" t="s">
        <v>20</v>
      </c>
      <c r="M10" s="16" t="s">
        <v>21</v>
      </c>
      <c r="N10" s="16" t="s">
        <v>22</v>
      </c>
    </row>
    <row r="11" spans="1:14" ht="18" customHeight="1">
      <c r="A11" s="7" t="s">
        <v>23</v>
      </c>
      <c r="B11" s="109" t="s">
        <v>24</v>
      </c>
      <c r="C11" s="109">
        <v>101</v>
      </c>
      <c r="D11" s="109">
        <v>54001</v>
      </c>
      <c r="E11" s="69" t="s">
        <v>73</v>
      </c>
      <c r="F11" s="70"/>
      <c r="G11" s="70"/>
      <c r="H11" s="70"/>
      <c r="I11" s="70"/>
      <c r="J11" s="71"/>
      <c r="K11" s="75">
        <v>2030</v>
      </c>
      <c r="L11" s="94">
        <v>2630</v>
      </c>
      <c r="M11" s="61">
        <f>K11+L11</f>
        <v>4660</v>
      </c>
      <c r="N11" s="64"/>
    </row>
    <row r="12" spans="1:14" ht="18" customHeight="1">
      <c r="A12" s="20">
        <f>SUM(M11:M21)</f>
        <v>29190</v>
      </c>
      <c r="B12" s="110"/>
      <c r="C12" s="110"/>
      <c r="D12" s="110"/>
      <c r="E12" s="104"/>
      <c r="F12" s="105"/>
      <c r="G12" s="105"/>
      <c r="H12" s="105"/>
      <c r="I12" s="105"/>
      <c r="J12" s="106"/>
      <c r="K12" s="93"/>
      <c r="L12" s="95"/>
      <c r="M12" s="62"/>
      <c r="N12" s="65"/>
    </row>
    <row r="13" spans="1:14" ht="18" customHeight="1">
      <c r="A13" s="4"/>
      <c r="B13" s="110"/>
      <c r="C13" s="110"/>
      <c r="D13" s="110"/>
      <c r="E13" s="72"/>
      <c r="F13" s="73"/>
      <c r="G13" s="73"/>
      <c r="H13" s="73"/>
      <c r="I13" s="73"/>
      <c r="J13" s="74"/>
      <c r="K13" s="76"/>
      <c r="L13" s="96"/>
      <c r="M13" s="63"/>
      <c r="N13" s="66"/>
    </row>
    <row r="14" spans="1:14" ht="18" customHeight="1">
      <c r="A14" s="4"/>
      <c r="B14" s="109" t="s">
        <v>25</v>
      </c>
      <c r="C14" s="109">
        <v>102</v>
      </c>
      <c r="D14" s="109">
        <v>54002</v>
      </c>
      <c r="E14" s="69" t="s">
        <v>74</v>
      </c>
      <c r="F14" s="70"/>
      <c r="G14" s="70"/>
      <c r="H14" s="70"/>
      <c r="I14" s="70"/>
      <c r="J14" s="71"/>
      <c r="K14" s="75">
        <v>2210</v>
      </c>
      <c r="L14" s="94">
        <v>1430</v>
      </c>
      <c r="M14" s="61">
        <f>K14+L14</f>
        <v>3640</v>
      </c>
      <c r="N14" s="64"/>
    </row>
    <row r="15" spans="1:14" ht="18" customHeight="1">
      <c r="A15" s="4"/>
      <c r="B15" s="110"/>
      <c r="C15" s="109"/>
      <c r="D15" s="109"/>
      <c r="E15" s="72"/>
      <c r="F15" s="73"/>
      <c r="G15" s="73"/>
      <c r="H15" s="73"/>
      <c r="I15" s="73"/>
      <c r="J15" s="74"/>
      <c r="K15" s="76"/>
      <c r="L15" s="96"/>
      <c r="M15" s="63"/>
      <c r="N15" s="66"/>
    </row>
    <row r="16" spans="1:14" ht="18" customHeight="1">
      <c r="A16" s="4"/>
      <c r="B16" s="109" t="s">
        <v>26</v>
      </c>
      <c r="C16" s="109">
        <v>103</v>
      </c>
      <c r="D16" s="109">
        <v>54003</v>
      </c>
      <c r="E16" s="69" t="s">
        <v>75</v>
      </c>
      <c r="F16" s="70"/>
      <c r="G16" s="70"/>
      <c r="H16" s="70"/>
      <c r="I16" s="70"/>
      <c r="J16" s="71"/>
      <c r="K16" s="75">
        <v>1330</v>
      </c>
      <c r="L16" s="94">
        <v>1930</v>
      </c>
      <c r="M16" s="61">
        <f>K16+L16</f>
        <v>3260</v>
      </c>
      <c r="N16" s="64"/>
    </row>
    <row r="17" spans="1:14" ht="18" customHeight="1">
      <c r="A17" s="4"/>
      <c r="B17" s="110"/>
      <c r="C17" s="109"/>
      <c r="D17" s="109"/>
      <c r="E17" s="72"/>
      <c r="F17" s="73"/>
      <c r="G17" s="73"/>
      <c r="H17" s="73"/>
      <c r="I17" s="73"/>
      <c r="J17" s="74"/>
      <c r="K17" s="76"/>
      <c r="L17" s="96"/>
      <c r="M17" s="63"/>
      <c r="N17" s="66"/>
    </row>
    <row r="18" spans="1:14" ht="18" customHeight="1">
      <c r="A18" s="4"/>
      <c r="B18" s="21" t="s">
        <v>27</v>
      </c>
      <c r="C18" s="21">
        <v>104</v>
      </c>
      <c r="D18" s="29">
        <v>54004</v>
      </c>
      <c r="E18" s="97" t="s">
        <v>76</v>
      </c>
      <c r="F18" s="70"/>
      <c r="G18" s="70"/>
      <c r="H18" s="70"/>
      <c r="I18" s="70"/>
      <c r="J18" s="70"/>
      <c r="K18" s="55">
        <v>1930</v>
      </c>
      <c r="L18" s="57">
        <v>3770</v>
      </c>
      <c r="M18" s="41">
        <f>K18+L18</f>
        <v>5700</v>
      </c>
      <c r="N18" s="33"/>
    </row>
    <row r="19" spans="1:14" ht="18" customHeight="1">
      <c r="A19" s="4"/>
      <c r="B19" s="21" t="s">
        <v>28</v>
      </c>
      <c r="C19" s="21">
        <v>105</v>
      </c>
      <c r="D19" s="22">
        <v>54005</v>
      </c>
      <c r="E19" s="101" t="s">
        <v>77</v>
      </c>
      <c r="F19" s="102"/>
      <c r="G19" s="102"/>
      <c r="H19" s="102"/>
      <c r="I19" s="102"/>
      <c r="J19" s="102"/>
      <c r="K19" s="58">
        <v>1430</v>
      </c>
      <c r="L19" s="59">
        <v>2520</v>
      </c>
      <c r="M19" s="42">
        <f t="shared" ref="M19:M24" si="0">K19+L19</f>
        <v>3950</v>
      </c>
      <c r="N19" s="33"/>
    </row>
    <row r="20" spans="1:14" ht="18" customHeight="1">
      <c r="A20" s="4"/>
      <c r="B20" s="21" t="s">
        <v>29</v>
      </c>
      <c r="C20" s="21">
        <v>106</v>
      </c>
      <c r="D20" s="22">
        <v>54006</v>
      </c>
      <c r="E20" s="101" t="s">
        <v>78</v>
      </c>
      <c r="F20" s="102"/>
      <c r="G20" s="102"/>
      <c r="H20" s="102"/>
      <c r="I20" s="102"/>
      <c r="J20" s="102"/>
      <c r="K20" s="58">
        <v>2150</v>
      </c>
      <c r="L20" s="59">
        <v>2290</v>
      </c>
      <c r="M20" s="42">
        <f t="shared" si="0"/>
        <v>4440</v>
      </c>
      <c r="N20" s="33"/>
    </row>
    <row r="21" spans="1:14" ht="18" customHeight="1">
      <c r="A21" s="5"/>
      <c r="B21" s="21" t="s">
        <v>30</v>
      </c>
      <c r="C21" s="21">
        <v>107</v>
      </c>
      <c r="D21" s="22">
        <v>54007</v>
      </c>
      <c r="E21" s="101" t="s">
        <v>79</v>
      </c>
      <c r="F21" s="102"/>
      <c r="G21" s="102"/>
      <c r="H21" s="102"/>
      <c r="I21" s="102"/>
      <c r="J21" s="102"/>
      <c r="K21" s="58">
        <v>1520</v>
      </c>
      <c r="L21" s="60">
        <v>2020</v>
      </c>
      <c r="M21" s="42">
        <f t="shared" si="0"/>
        <v>3540</v>
      </c>
      <c r="N21" s="33"/>
    </row>
    <row r="22" spans="1:14" ht="18" customHeight="1">
      <c r="A22" s="7" t="s">
        <v>31</v>
      </c>
      <c r="B22" s="21" t="s">
        <v>32</v>
      </c>
      <c r="C22" s="21">
        <v>201</v>
      </c>
      <c r="D22" s="29">
        <v>54011</v>
      </c>
      <c r="E22" s="97" t="s">
        <v>80</v>
      </c>
      <c r="F22" s="70"/>
      <c r="G22" s="70"/>
      <c r="H22" s="70"/>
      <c r="I22" s="70"/>
      <c r="J22" s="70"/>
      <c r="K22" s="55">
        <v>1730</v>
      </c>
      <c r="L22" s="57">
        <v>1250</v>
      </c>
      <c r="M22" s="42">
        <f t="shared" si="0"/>
        <v>2980</v>
      </c>
      <c r="N22" s="33"/>
    </row>
    <row r="23" spans="1:14" ht="18" customHeight="1">
      <c r="A23" s="20">
        <f>SUM(M22:M36)</f>
        <v>42610</v>
      </c>
      <c r="B23" s="21" t="s">
        <v>33</v>
      </c>
      <c r="C23" s="21">
        <v>211</v>
      </c>
      <c r="D23" s="22">
        <v>54021</v>
      </c>
      <c r="E23" s="101" t="s">
        <v>81</v>
      </c>
      <c r="F23" s="102"/>
      <c r="G23" s="102"/>
      <c r="H23" s="102"/>
      <c r="I23" s="102"/>
      <c r="J23" s="103"/>
      <c r="K23" s="55">
        <v>1840</v>
      </c>
      <c r="L23" s="57">
        <v>1790</v>
      </c>
      <c r="M23" s="42">
        <f t="shared" si="0"/>
        <v>3630</v>
      </c>
      <c r="N23" s="33"/>
    </row>
    <row r="24" spans="1:14" ht="18" customHeight="1">
      <c r="A24" s="8"/>
      <c r="B24" s="21" t="s">
        <v>34</v>
      </c>
      <c r="C24" s="21">
        <v>202</v>
      </c>
      <c r="D24" s="29">
        <v>54012</v>
      </c>
      <c r="E24" s="97" t="s">
        <v>82</v>
      </c>
      <c r="F24" s="70"/>
      <c r="G24" s="70"/>
      <c r="H24" s="70"/>
      <c r="I24" s="70"/>
      <c r="J24" s="70"/>
      <c r="K24" s="55">
        <v>1220</v>
      </c>
      <c r="L24" s="57">
        <v>1290</v>
      </c>
      <c r="M24" s="42">
        <f t="shared" si="0"/>
        <v>2510</v>
      </c>
      <c r="N24" s="33"/>
    </row>
    <row r="25" spans="1:14" ht="18" customHeight="1">
      <c r="A25" s="4"/>
      <c r="B25" s="67" t="s">
        <v>35</v>
      </c>
      <c r="C25" s="67">
        <v>203</v>
      </c>
      <c r="D25" s="67">
        <v>54013</v>
      </c>
      <c r="E25" s="69" t="s">
        <v>106</v>
      </c>
      <c r="F25" s="70"/>
      <c r="G25" s="70"/>
      <c r="H25" s="70"/>
      <c r="I25" s="70"/>
      <c r="J25" s="71"/>
      <c r="K25" s="75">
        <v>1400</v>
      </c>
      <c r="L25" s="94">
        <v>450</v>
      </c>
      <c r="M25" s="61">
        <f>K25+L25</f>
        <v>1850</v>
      </c>
      <c r="N25" s="64"/>
    </row>
    <row r="26" spans="1:14" ht="18" customHeight="1">
      <c r="A26" s="4"/>
      <c r="B26" s="68"/>
      <c r="C26" s="68"/>
      <c r="D26" s="68"/>
      <c r="E26" s="72"/>
      <c r="F26" s="73"/>
      <c r="G26" s="73"/>
      <c r="H26" s="73"/>
      <c r="I26" s="73"/>
      <c r="J26" s="74"/>
      <c r="K26" s="76"/>
      <c r="L26" s="96"/>
      <c r="M26" s="63"/>
      <c r="N26" s="66"/>
    </row>
    <row r="27" spans="1:14" ht="18" customHeight="1">
      <c r="A27" s="4"/>
      <c r="B27" s="21" t="s">
        <v>36</v>
      </c>
      <c r="C27" s="21">
        <v>204</v>
      </c>
      <c r="D27" s="22">
        <v>54014</v>
      </c>
      <c r="E27" s="101" t="s">
        <v>83</v>
      </c>
      <c r="F27" s="102"/>
      <c r="G27" s="102"/>
      <c r="H27" s="102"/>
      <c r="I27" s="102"/>
      <c r="J27" s="102"/>
      <c r="K27" s="58">
        <v>2160</v>
      </c>
      <c r="L27" s="59">
        <v>2790</v>
      </c>
      <c r="M27" s="42">
        <f t="shared" ref="M27" si="1">K27+L27</f>
        <v>4950</v>
      </c>
      <c r="N27" s="33"/>
    </row>
    <row r="28" spans="1:14" ht="18" customHeight="1">
      <c r="A28" s="4"/>
      <c r="B28" s="21" t="s">
        <v>37</v>
      </c>
      <c r="C28" s="21">
        <v>205</v>
      </c>
      <c r="D28" s="21">
        <v>54015</v>
      </c>
      <c r="E28" s="97" t="s">
        <v>84</v>
      </c>
      <c r="F28" s="70"/>
      <c r="G28" s="70"/>
      <c r="H28" s="70"/>
      <c r="I28" s="70"/>
      <c r="J28" s="70"/>
      <c r="K28" s="55">
        <v>2410</v>
      </c>
      <c r="L28" s="56">
        <v>2910</v>
      </c>
      <c r="M28" s="41">
        <f>K28+L28</f>
        <v>5320</v>
      </c>
      <c r="N28" s="33"/>
    </row>
    <row r="29" spans="1:14" ht="18" customHeight="1">
      <c r="A29" s="4"/>
      <c r="B29" s="67" t="s">
        <v>38</v>
      </c>
      <c r="C29" s="67">
        <v>212</v>
      </c>
      <c r="D29" s="67">
        <v>54022</v>
      </c>
      <c r="E29" s="69" t="s">
        <v>85</v>
      </c>
      <c r="F29" s="70"/>
      <c r="G29" s="70"/>
      <c r="H29" s="70"/>
      <c r="I29" s="70"/>
      <c r="J29" s="71"/>
      <c r="K29" s="75">
        <v>2840</v>
      </c>
      <c r="L29" s="94">
        <v>1860</v>
      </c>
      <c r="M29" s="61">
        <f>K29+L29</f>
        <v>4700</v>
      </c>
      <c r="N29" s="64"/>
    </row>
    <row r="30" spans="1:14" ht="18" customHeight="1">
      <c r="A30" s="4"/>
      <c r="B30" s="68"/>
      <c r="C30" s="68"/>
      <c r="D30" s="68"/>
      <c r="E30" s="72"/>
      <c r="F30" s="73"/>
      <c r="G30" s="73"/>
      <c r="H30" s="73"/>
      <c r="I30" s="73"/>
      <c r="J30" s="74"/>
      <c r="K30" s="76"/>
      <c r="L30" s="96"/>
      <c r="M30" s="63"/>
      <c r="N30" s="66"/>
    </row>
    <row r="31" spans="1:14" ht="18" customHeight="1">
      <c r="A31" s="4"/>
      <c r="B31" s="21" t="s">
        <v>39</v>
      </c>
      <c r="C31" s="21">
        <v>206</v>
      </c>
      <c r="D31" s="22">
        <v>54016</v>
      </c>
      <c r="E31" s="101" t="s">
        <v>86</v>
      </c>
      <c r="F31" s="102"/>
      <c r="G31" s="102"/>
      <c r="H31" s="102"/>
      <c r="I31" s="102"/>
      <c r="J31" s="102"/>
      <c r="K31" s="58">
        <v>2320</v>
      </c>
      <c r="L31" s="59">
        <v>610</v>
      </c>
      <c r="M31" s="42">
        <f t="shared" ref="M31:M45" si="2">K31+L31</f>
        <v>2930</v>
      </c>
      <c r="N31" s="33"/>
    </row>
    <row r="32" spans="1:14" ht="18" customHeight="1">
      <c r="A32" s="4"/>
      <c r="B32" s="21" t="s">
        <v>40</v>
      </c>
      <c r="C32" s="21">
        <v>213</v>
      </c>
      <c r="D32" s="22">
        <v>54023</v>
      </c>
      <c r="E32" s="101" t="s">
        <v>87</v>
      </c>
      <c r="F32" s="102"/>
      <c r="G32" s="102"/>
      <c r="H32" s="102"/>
      <c r="I32" s="102"/>
      <c r="J32" s="103"/>
      <c r="K32" s="58">
        <v>2560</v>
      </c>
      <c r="L32" s="59">
        <v>850</v>
      </c>
      <c r="M32" s="42">
        <f t="shared" si="2"/>
        <v>3410</v>
      </c>
      <c r="N32" s="33"/>
    </row>
    <row r="33" spans="1:14" ht="18" customHeight="1">
      <c r="A33" s="4"/>
      <c r="B33" s="21" t="s">
        <v>41</v>
      </c>
      <c r="C33" s="21">
        <v>207</v>
      </c>
      <c r="D33" s="22">
        <v>54017</v>
      </c>
      <c r="E33" s="101" t="s">
        <v>88</v>
      </c>
      <c r="F33" s="102"/>
      <c r="G33" s="102"/>
      <c r="H33" s="102"/>
      <c r="I33" s="102"/>
      <c r="J33" s="102"/>
      <c r="K33" s="58">
        <v>1960</v>
      </c>
      <c r="L33" s="59">
        <v>650</v>
      </c>
      <c r="M33" s="42">
        <f t="shared" si="2"/>
        <v>2610</v>
      </c>
      <c r="N33" s="33"/>
    </row>
    <row r="34" spans="1:14" ht="18" customHeight="1">
      <c r="A34" s="4"/>
      <c r="B34" s="21" t="s">
        <v>42</v>
      </c>
      <c r="C34" s="21">
        <v>208</v>
      </c>
      <c r="D34" s="22">
        <v>54018</v>
      </c>
      <c r="E34" s="101" t="s">
        <v>89</v>
      </c>
      <c r="F34" s="102"/>
      <c r="G34" s="102"/>
      <c r="H34" s="102"/>
      <c r="I34" s="102"/>
      <c r="J34" s="102"/>
      <c r="K34" s="58">
        <v>3340</v>
      </c>
      <c r="L34" s="59">
        <v>900</v>
      </c>
      <c r="M34" s="42">
        <f t="shared" si="2"/>
        <v>4240</v>
      </c>
      <c r="N34" s="33"/>
    </row>
    <row r="35" spans="1:14" ht="18" customHeight="1">
      <c r="A35" s="4"/>
      <c r="B35" s="21" t="s">
        <v>43</v>
      </c>
      <c r="C35" s="21">
        <v>209</v>
      </c>
      <c r="D35" s="29">
        <v>54019</v>
      </c>
      <c r="E35" s="97" t="s">
        <v>90</v>
      </c>
      <c r="F35" s="70"/>
      <c r="G35" s="70"/>
      <c r="H35" s="70"/>
      <c r="I35" s="70"/>
      <c r="J35" s="70"/>
      <c r="K35" s="55">
        <v>2960</v>
      </c>
      <c r="L35" s="57">
        <v>170</v>
      </c>
      <c r="M35" s="42">
        <f t="shared" si="2"/>
        <v>3130</v>
      </c>
      <c r="N35" s="33"/>
    </row>
    <row r="36" spans="1:14" ht="18" customHeight="1">
      <c r="A36" s="4"/>
      <c r="B36" s="30" t="s">
        <v>44</v>
      </c>
      <c r="C36" s="30">
        <v>210</v>
      </c>
      <c r="D36" s="29">
        <v>54020</v>
      </c>
      <c r="E36" s="97" t="s">
        <v>91</v>
      </c>
      <c r="F36" s="70"/>
      <c r="G36" s="70"/>
      <c r="H36" s="70"/>
      <c r="I36" s="70"/>
      <c r="J36" s="70"/>
      <c r="K36" s="55">
        <v>330</v>
      </c>
      <c r="L36" s="57">
        <v>20</v>
      </c>
      <c r="M36" s="42">
        <f t="shared" si="2"/>
        <v>350</v>
      </c>
      <c r="N36" s="33"/>
    </row>
    <row r="37" spans="1:14" ht="18" customHeight="1">
      <c r="A37" s="7" t="s">
        <v>45</v>
      </c>
      <c r="B37" s="21" t="s">
        <v>46</v>
      </c>
      <c r="C37" s="21">
        <v>301</v>
      </c>
      <c r="D37" s="22">
        <v>54031</v>
      </c>
      <c r="E37" s="101" t="s">
        <v>92</v>
      </c>
      <c r="F37" s="102"/>
      <c r="G37" s="102"/>
      <c r="H37" s="102"/>
      <c r="I37" s="102"/>
      <c r="J37" s="102"/>
      <c r="K37" s="58">
        <v>1110</v>
      </c>
      <c r="L37" s="59">
        <v>2900</v>
      </c>
      <c r="M37" s="42">
        <f t="shared" si="2"/>
        <v>4010</v>
      </c>
      <c r="N37" s="33"/>
    </row>
    <row r="38" spans="1:14" ht="18" customHeight="1">
      <c r="A38" s="20">
        <f>SUM(M37:M51)</f>
        <v>42220</v>
      </c>
      <c r="B38" s="21" t="s">
        <v>47</v>
      </c>
      <c r="C38" s="21">
        <v>309</v>
      </c>
      <c r="D38" s="22">
        <v>54039</v>
      </c>
      <c r="E38" s="101" t="s">
        <v>93</v>
      </c>
      <c r="F38" s="102"/>
      <c r="G38" s="102"/>
      <c r="H38" s="102"/>
      <c r="I38" s="102"/>
      <c r="J38" s="103"/>
      <c r="K38" s="58">
        <v>2150</v>
      </c>
      <c r="L38" s="59">
        <v>1080</v>
      </c>
      <c r="M38" s="42">
        <f t="shared" si="2"/>
        <v>3230</v>
      </c>
      <c r="N38" s="33"/>
    </row>
    <row r="39" spans="1:14" ht="18" customHeight="1">
      <c r="A39" s="20"/>
      <c r="B39" s="21" t="s">
        <v>48</v>
      </c>
      <c r="C39" s="21">
        <v>302</v>
      </c>
      <c r="D39" s="22">
        <v>54032</v>
      </c>
      <c r="E39" s="101" t="s">
        <v>94</v>
      </c>
      <c r="F39" s="102"/>
      <c r="G39" s="102"/>
      <c r="H39" s="102"/>
      <c r="I39" s="102"/>
      <c r="J39" s="102"/>
      <c r="K39" s="58">
        <v>2040</v>
      </c>
      <c r="L39" s="59">
        <v>1160</v>
      </c>
      <c r="M39" s="42">
        <f t="shared" si="2"/>
        <v>3200</v>
      </c>
      <c r="N39" s="33"/>
    </row>
    <row r="40" spans="1:14" ht="18" customHeight="1">
      <c r="A40" s="8"/>
      <c r="B40" s="21" t="s">
        <v>49</v>
      </c>
      <c r="C40" s="21">
        <v>310</v>
      </c>
      <c r="D40" s="22">
        <v>54040</v>
      </c>
      <c r="E40" s="101" t="s">
        <v>95</v>
      </c>
      <c r="F40" s="102"/>
      <c r="G40" s="102"/>
      <c r="H40" s="102"/>
      <c r="I40" s="102"/>
      <c r="J40" s="102"/>
      <c r="K40" s="58">
        <v>2130</v>
      </c>
      <c r="L40" s="59">
        <v>250</v>
      </c>
      <c r="M40" s="42">
        <f t="shared" si="2"/>
        <v>2380</v>
      </c>
      <c r="N40" s="33"/>
    </row>
    <row r="41" spans="1:14" ht="18" customHeight="1">
      <c r="A41" s="4"/>
      <c r="B41" s="21" t="s">
        <v>50</v>
      </c>
      <c r="C41" s="21">
        <v>303</v>
      </c>
      <c r="D41" s="22">
        <v>54033</v>
      </c>
      <c r="E41" s="101" t="s">
        <v>96</v>
      </c>
      <c r="F41" s="102"/>
      <c r="G41" s="102"/>
      <c r="H41" s="102"/>
      <c r="I41" s="102"/>
      <c r="J41" s="102"/>
      <c r="K41" s="58">
        <v>1090</v>
      </c>
      <c r="L41" s="59">
        <v>2140</v>
      </c>
      <c r="M41" s="42">
        <f t="shared" si="2"/>
        <v>3230</v>
      </c>
      <c r="N41" s="33"/>
    </row>
    <row r="42" spans="1:14" ht="18" customHeight="1">
      <c r="A42" s="4"/>
      <c r="B42" s="21" t="s">
        <v>51</v>
      </c>
      <c r="C42" s="21">
        <v>311</v>
      </c>
      <c r="D42" s="22">
        <v>54041</v>
      </c>
      <c r="E42" s="101" t="s">
        <v>97</v>
      </c>
      <c r="F42" s="102"/>
      <c r="G42" s="102"/>
      <c r="H42" s="102"/>
      <c r="I42" s="102"/>
      <c r="J42" s="102"/>
      <c r="K42" s="58">
        <v>2780</v>
      </c>
      <c r="L42" s="59">
        <v>1940</v>
      </c>
      <c r="M42" s="42">
        <f t="shared" si="2"/>
        <v>4720</v>
      </c>
      <c r="N42" s="33"/>
    </row>
    <row r="43" spans="1:14" ht="18" customHeight="1">
      <c r="A43" s="4"/>
      <c r="B43" s="21" t="s">
        <v>52</v>
      </c>
      <c r="C43" s="21">
        <v>304</v>
      </c>
      <c r="D43" s="22">
        <v>54034</v>
      </c>
      <c r="E43" s="101" t="s">
        <v>98</v>
      </c>
      <c r="F43" s="102"/>
      <c r="G43" s="102"/>
      <c r="H43" s="102"/>
      <c r="I43" s="102"/>
      <c r="J43" s="102"/>
      <c r="K43" s="58">
        <v>3270</v>
      </c>
      <c r="L43" s="59">
        <v>1760</v>
      </c>
      <c r="M43" s="42">
        <f t="shared" si="2"/>
        <v>5030</v>
      </c>
      <c r="N43" s="33"/>
    </row>
    <row r="44" spans="1:14" ht="18" customHeight="1">
      <c r="A44" s="4"/>
      <c r="B44" s="21" t="s">
        <v>53</v>
      </c>
      <c r="C44" s="21">
        <v>312</v>
      </c>
      <c r="D44" s="22">
        <v>54042</v>
      </c>
      <c r="E44" s="101" t="s">
        <v>54</v>
      </c>
      <c r="F44" s="102"/>
      <c r="G44" s="102"/>
      <c r="H44" s="102"/>
      <c r="I44" s="102"/>
      <c r="J44" s="103"/>
      <c r="K44" s="55">
        <v>2910</v>
      </c>
      <c r="L44" s="57">
        <v>1750</v>
      </c>
      <c r="M44" s="41">
        <f t="shared" si="2"/>
        <v>4660</v>
      </c>
      <c r="N44" s="33"/>
    </row>
    <row r="45" spans="1:14" ht="18" customHeight="1">
      <c r="A45" s="4"/>
      <c r="B45" s="30" t="s">
        <v>55</v>
      </c>
      <c r="C45" s="30">
        <v>305</v>
      </c>
      <c r="D45" s="29">
        <v>54035</v>
      </c>
      <c r="E45" s="107" t="s">
        <v>99</v>
      </c>
      <c r="F45" s="108"/>
      <c r="G45" s="108"/>
      <c r="H45" s="108"/>
      <c r="I45" s="108"/>
      <c r="J45" s="108"/>
      <c r="K45" s="55">
        <v>2610</v>
      </c>
      <c r="L45" s="56">
        <v>580</v>
      </c>
      <c r="M45" s="41">
        <f t="shared" si="2"/>
        <v>3190</v>
      </c>
      <c r="N45" s="33"/>
    </row>
    <row r="46" spans="1:14" ht="18" customHeight="1">
      <c r="A46" s="4"/>
      <c r="B46" s="67" t="s">
        <v>56</v>
      </c>
      <c r="C46" s="67">
        <v>306</v>
      </c>
      <c r="D46" s="67">
        <v>54036</v>
      </c>
      <c r="E46" s="69" t="s">
        <v>100</v>
      </c>
      <c r="F46" s="70"/>
      <c r="G46" s="70"/>
      <c r="H46" s="70"/>
      <c r="I46" s="70"/>
      <c r="J46" s="71"/>
      <c r="K46" s="75">
        <v>4800</v>
      </c>
      <c r="L46" s="94">
        <v>680</v>
      </c>
      <c r="M46" s="61">
        <f>K46+L46</f>
        <v>5480</v>
      </c>
      <c r="N46" s="64"/>
    </row>
    <row r="47" spans="1:14" ht="18" customHeight="1">
      <c r="A47" s="4"/>
      <c r="B47" s="68"/>
      <c r="C47" s="68"/>
      <c r="D47" s="68"/>
      <c r="E47" s="72"/>
      <c r="F47" s="73"/>
      <c r="G47" s="73"/>
      <c r="H47" s="73"/>
      <c r="I47" s="73"/>
      <c r="J47" s="74"/>
      <c r="K47" s="76"/>
      <c r="L47" s="96"/>
      <c r="M47" s="63"/>
      <c r="N47" s="66"/>
    </row>
    <row r="48" spans="1:14" ht="18" customHeight="1">
      <c r="A48" s="4"/>
      <c r="B48" s="67" t="s">
        <v>57</v>
      </c>
      <c r="C48" s="67">
        <v>307</v>
      </c>
      <c r="D48" s="67">
        <v>54037</v>
      </c>
      <c r="E48" s="69" t="s">
        <v>109</v>
      </c>
      <c r="F48" s="70"/>
      <c r="G48" s="70"/>
      <c r="H48" s="70"/>
      <c r="I48" s="70"/>
      <c r="J48" s="71"/>
      <c r="K48" s="75">
        <v>2260</v>
      </c>
      <c r="L48" s="94">
        <v>510</v>
      </c>
      <c r="M48" s="61">
        <f>K48+L48</f>
        <v>2770</v>
      </c>
      <c r="N48" s="64"/>
    </row>
    <row r="49" spans="1:14" ht="18" customHeight="1">
      <c r="A49" s="4"/>
      <c r="B49" s="84"/>
      <c r="C49" s="84"/>
      <c r="D49" s="84"/>
      <c r="E49" s="104"/>
      <c r="F49" s="105"/>
      <c r="G49" s="105"/>
      <c r="H49" s="105"/>
      <c r="I49" s="105"/>
      <c r="J49" s="106"/>
      <c r="K49" s="93"/>
      <c r="L49" s="95"/>
      <c r="M49" s="62"/>
      <c r="N49" s="65"/>
    </row>
    <row r="50" spans="1:14" ht="18" customHeight="1">
      <c r="A50" s="4"/>
      <c r="B50" s="84"/>
      <c r="C50" s="84"/>
      <c r="D50" s="84"/>
      <c r="E50" s="104"/>
      <c r="F50" s="105"/>
      <c r="G50" s="105"/>
      <c r="H50" s="105"/>
      <c r="I50" s="105"/>
      <c r="J50" s="106"/>
      <c r="K50" s="93"/>
      <c r="L50" s="95"/>
      <c r="M50" s="62"/>
      <c r="N50" s="65"/>
    </row>
    <row r="51" spans="1:14" ht="18" customHeight="1">
      <c r="A51" s="5"/>
      <c r="B51" s="21" t="s">
        <v>0</v>
      </c>
      <c r="C51" s="21">
        <v>308</v>
      </c>
      <c r="D51" s="22">
        <v>54038</v>
      </c>
      <c r="E51" s="101" t="s">
        <v>101</v>
      </c>
      <c r="F51" s="102"/>
      <c r="G51" s="102"/>
      <c r="H51" s="102"/>
      <c r="I51" s="102"/>
      <c r="J51" s="102"/>
      <c r="K51" s="58">
        <v>320</v>
      </c>
      <c r="L51" s="59">
        <v>0</v>
      </c>
      <c r="M51" s="42">
        <f>K51+L51</f>
        <v>320</v>
      </c>
      <c r="N51" s="33"/>
    </row>
    <row r="52" spans="1:14" ht="18" customHeight="1">
      <c r="A52" s="7" t="s">
        <v>58</v>
      </c>
      <c r="B52" s="67" t="s">
        <v>59</v>
      </c>
      <c r="C52" s="67">
        <v>401</v>
      </c>
      <c r="D52" s="67">
        <v>54051</v>
      </c>
      <c r="E52" s="69" t="s">
        <v>102</v>
      </c>
      <c r="F52" s="70"/>
      <c r="G52" s="70"/>
      <c r="H52" s="70"/>
      <c r="I52" s="70"/>
      <c r="J52" s="71"/>
      <c r="K52" s="75">
        <v>2810</v>
      </c>
      <c r="L52" s="94">
        <v>620</v>
      </c>
      <c r="M52" s="61">
        <f t="shared" ref="M52" si="3">K52+L52</f>
        <v>3430</v>
      </c>
      <c r="N52" s="64"/>
    </row>
    <row r="53" spans="1:14" ht="18" customHeight="1">
      <c r="A53" s="20">
        <f>SUM(M52:M61)</f>
        <v>12320</v>
      </c>
      <c r="B53" s="68"/>
      <c r="C53" s="68"/>
      <c r="D53" s="68"/>
      <c r="E53" s="72"/>
      <c r="F53" s="73"/>
      <c r="G53" s="73"/>
      <c r="H53" s="73"/>
      <c r="I53" s="73"/>
      <c r="J53" s="74"/>
      <c r="K53" s="76"/>
      <c r="L53" s="96"/>
      <c r="M53" s="63"/>
      <c r="N53" s="66"/>
    </row>
    <row r="54" spans="1:14" ht="18" customHeight="1">
      <c r="A54" s="4"/>
      <c r="B54" s="21" t="s">
        <v>60</v>
      </c>
      <c r="C54" s="21">
        <v>402</v>
      </c>
      <c r="D54" s="29">
        <v>54052</v>
      </c>
      <c r="E54" s="97" t="s">
        <v>103</v>
      </c>
      <c r="F54" s="70"/>
      <c r="G54" s="70"/>
      <c r="H54" s="70"/>
      <c r="I54" s="70"/>
      <c r="J54" s="70"/>
      <c r="K54" s="55">
        <v>2650</v>
      </c>
      <c r="L54" s="57">
        <v>1350</v>
      </c>
      <c r="M54" s="41">
        <f>K54+L54</f>
        <v>4000</v>
      </c>
      <c r="N54" s="33"/>
    </row>
    <row r="55" spans="1:14" ht="18" customHeight="1">
      <c r="A55" s="4"/>
      <c r="B55" s="30" t="s">
        <v>61</v>
      </c>
      <c r="C55" s="30">
        <v>403</v>
      </c>
      <c r="D55" s="21">
        <v>54053</v>
      </c>
      <c r="E55" s="101" t="s">
        <v>104</v>
      </c>
      <c r="F55" s="102"/>
      <c r="G55" s="102"/>
      <c r="H55" s="102"/>
      <c r="I55" s="102"/>
      <c r="J55" s="103"/>
      <c r="K55" s="55">
        <v>1750</v>
      </c>
      <c r="L55" s="56">
        <v>320</v>
      </c>
      <c r="M55" s="41">
        <f>K55+L55</f>
        <v>2070</v>
      </c>
      <c r="N55" s="33"/>
    </row>
    <row r="56" spans="1:14" ht="18" customHeight="1">
      <c r="A56" s="4"/>
      <c r="B56" s="67" t="s">
        <v>62</v>
      </c>
      <c r="C56" s="67">
        <v>404</v>
      </c>
      <c r="D56" s="67">
        <v>54054</v>
      </c>
      <c r="E56" s="69" t="s">
        <v>111</v>
      </c>
      <c r="F56" s="70"/>
      <c r="G56" s="70"/>
      <c r="H56" s="70"/>
      <c r="I56" s="70"/>
      <c r="J56" s="71"/>
      <c r="K56" s="75">
        <v>2210</v>
      </c>
      <c r="L56" s="94">
        <v>610</v>
      </c>
      <c r="M56" s="61">
        <f>K56+L56</f>
        <v>2820</v>
      </c>
      <c r="N56" s="64"/>
    </row>
    <row r="57" spans="1:14" ht="18" customHeight="1">
      <c r="A57" s="4"/>
      <c r="B57" s="84"/>
      <c r="C57" s="84"/>
      <c r="D57" s="84"/>
      <c r="E57" s="104"/>
      <c r="F57" s="105"/>
      <c r="G57" s="105"/>
      <c r="H57" s="105"/>
      <c r="I57" s="105"/>
      <c r="J57" s="106"/>
      <c r="K57" s="93"/>
      <c r="L57" s="95"/>
      <c r="M57" s="62"/>
      <c r="N57" s="65"/>
    </row>
    <row r="58" spans="1:14" ht="18" customHeight="1">
      <c r="A58" s="4"/>
      <c r="B58" s="84"/>
      <c r="C58" s="84"/>
      <c r="D58" s="84"/>
      <c r="E58" s="104"/>
      <c r="F58" s="105"/>
      <c r="G58" s="105"/>
      <c r="H58" s="105"/>
      <c r="I58" s="105"/>
      <c r="J58" s="106"/>
      <c r="K58" s="93"/>
      <c r="L58" s="95"/>
      <c r="M58" s="62"/>
      <c r="N58" s="65"/>
    </row>
    <row r="59" spans="1:14" ht="18" customHeight="1">
      <c r="A59" s="4"/>
      <c r="B59" s="84"/>
      <c r="C59" s="84"/>
      <c r="D59" s="84"/>
      <c r="E59" s="104"/>
      <c r="F59" s="105"/>
      <c r="G59" s="105"/>
      <c r="H59" s="105"/>
      <c r="I59" s="105"/>
      <c r="J59" s="106"/>
      <c r="K59" s="93"/>
      <c r="L59" s="95"/>
      <c r="M59" s="62"/>
      <c r="N59" s="65"/>
    </row>
    <row r="60" spans="1:14" ht="18" customHeight="1">
      <c r="A60" s="4"/>
      <c r="B60" s="84"/>
      <c r="C60" s="84"/>
      <c r="D60" s="84"/>
      <c r="E60" s="104"/>
      <c r="F60" s="105"/>
      <c r="G60" s="105"/>
      <c r="H60" s="105"/>
      <c r="I60" s="105"/>
      <c r="J60" s="106"/>
      <c r="K60" s="93"/>
      <c r="L60" s="95"/>
      <c r="M60" s="62"/>
      <c r="N60" s="65"/>
    </row>
    <row r="61" spans="1:14" ht="18" customHeight="1">
      <c r="A61" s="4"/>
      <c r="B61" s="68"/>
      <c r="C61" s="68"/>
      <c r="D61" s="68"/>
      <c r="E61" s="72"/>
      <c r="F61" s="73"/>
      <c r="G61" s="73"/>
      <c r="H61" s="73"/>
      <c r="I61" s="73"/>
      <c r="J61" s="74"/>
      <c r="K61" s="76"/>
      <c r="L61" s="96"/>
      <c r="M61" s="63"/>
      <c r="N61" s="66"/>
    </row>
    <row r="62" spans="1:14" ht="18" customHeight="1">
      <c r="A62" s="81" t="s">
        <v>63</v>
      </c>
      <c r="B62" s="82"/>
      <c r="C62" s="82"/>
      <c r="D62" s="82"/>
      <c r="E62" s="82"/>
      <c r="F62" s="82"/>
      <c r="G62" s="82"/>
      <c r="H62" s="82"/>
      <c r="I62" s="82"/>
      <c r="J62" s="83"/>
      <c r="K62" s="43">
        <f>SUM(K11:K61)</f>
        <v>76560</v>
      </c>
      <c r="L62" s="44">
        <f>SUM(L11:L61)</f>
        <v>49780</v>
      </c>
      <c r="M62" s="45">
        <f>SUM(M11:M61)</f>
        <v>126340</v>
      </c>
      <c r="N62" s="34">
        <f>SUM(N11:N61)</f>
        <v>0</v>
      </c>
    </row>
    <row r="63" spans="1:14" ht="18" customHeight="1">
      <c r="A63" s="7" t="s">
        <v>1</v>
      </c>
      <c r="B63" s="67" t="s">
        <v>64</v>
      </c>
      <c r="C63" s="67">
        <v>501</v>
      </c>
      <c r="D63" s="67">
        <v>54061</v>
      </c>
      <c r="E63" s="69" t="s">
        <v>110</v>
      </c>
      <c r="F63" s="85"/>
      <c r="G63" s="85"/>
      <c r="H63" s="85"/>
      <c r="I63" s="85"/>
      <c r="J63" s="86"/>
      <c r="K63" s="75">
        <v>3460</v>
      </c>
      <c r="L63" s="94">
        <v>310</v>
      </c>
      <c r="M63" s="61">
        <f>K63+L63</f>
        <v>3770</v>
      </c>
      <c r="N63" s="64"/>
    </row>
    <row r="64" spans="1:14" ht="18" customHeight="1">
      <c r="A64" s="20">
        <f>SUM(M63:M70)</f>
        <v>7660</v>
      </c>
      <c r="B64" s="84"/>
      <c r="C64" s="84"/>
      <c r="D64" s="84"/>
      <c r="E64" s="87"/>
      <c r="F64" s="88"/>
      <c r="G64" s="88"/>
      <c r="H64" s="88"/>
      <c r="I64" s="88"/>
      <c r="J64" s="89"/>
      <c r="K64" s="93"/>
      <c r="L64" s="95"/>
      <c r="M64" s="62"/>
      <c r="N64" s="65"/>
    </row>
    <row r="65" spans="1:17" ht="18" customHeight="1">
      <c r="A65" s="4"/>
      <c r="B65" s="84"/>
      <c r="C65" s="84"/>
      <c r="D65" s="84"/>
      <c r="E65" s="87"/>
      <c r="F65" s="88"/>
      <c r="G65" s="88"/>
      <c r="H65" s="88"/>
      <c r="I65" s="88"/>
      <c r="J65" s="89"/>
      <c r="K65" s="93"/>
      <c r="L65" s="95"/>
      <c r="M65" s="62"/>
      <c r="N65" s="65"/>
    </row>
    <row r="66" spans="1:17" ht="18" customHeight="1">
      <c r="A66" s="4"/>
      <c r="B66" s="84"/>
      <c r="C66" s="84"/>
      <c r="D66" s="84"/>
      <c r="E66" s="87"/>
      <c r="F66" s="88"/>
      <c r="G66" s="88"/>
      <c r="H66" s="88"/>
      <c r="I66" s="88"/>
      <c r="J66" s="89"/>
      <c r="K66" s="93"/>
      <c r="L66" s="95"/>
      <c r="M66" s="62"/>
      <c r="N66" s="65"/>
    </row>
    <row r="67" spans="1:17" ht="18" customHeight="1">
      <c r="A67" s="4"/>
      <c r="B67" s="68"/>
      <c r="C67" s="68"/>
      <c r="D67" s="68"/>
      <c r="E67" s="90"/>
      <c r="F67" s="91"/>
      <c r="G67" s="91"/>
      <c r="H67" s="91"/>
      <c r="I67" s="91"/>
      <c r="J67" s="92"/>
      <c r="K67" s="76"/>
      <c r="L67" s="96"/>
      <c r="M67" s="63"/>
      <c r="N67" s="66"/>
    </row>
    <row r="68" spans="1:17" ht="18" customHeight="1">
      <c r="A68" s="4"/>
      <c r="B68" s="67" t="s">
        <v>65</v>
      </c>
      <c r="C68" s="67">
        <v>502</v>
      </c>
      <c r="D68" s="67">
        <v>54062</v>
      </c>
      <c r="E68" s="69" t="s">
        <v>107</v>
      </c>
      <c r="F68" s="70"/>
      <c r="G68" s="70"/>
      <c r="H68" s="70"/>
      <c r="I68" s="70"/>
      <c r="J68" s="71"/>
      <c r="K68" s="75">
        <v>2360</v>
      </c>
      <c r="L68" s="77">
        <v>390</v>
      </c>
      <c r="M68" s="61">
        <f>K68+L68</f>
        <v>2750</v>
      </c>
      <c r="N68" s="64"/>
    </row>
    <row r="69" spans="1:17" ht="18" customHeight="1">
      <c r="A69" s="4"/>
      <c r="B69" s="68"/>
      <c r="C69" s="68"/>
      <c r="D69" s="68"/>
      <c r="E69" s="72"/>
      <c r="F69" s="73"/>
      <c r="G69" s="73"/>
      <c r="H69" s="73"/>
      <c r="I69" s="73"/>
      <c r="J69" s="74"/>
      <c r="K69" s="76"/>
      <c r="L69" s="78"/>
      <c r="M69" s="63"/>
      <c r="N69" s="66"/>
    </row>
    <row r="70" spans="1:17" ht="18" customHeight="1">
      <c r="A70" s="4"/>
      <c r="B70" s="21" t="s">
        <v>66</v>
      </c>
      <c r="C70" s="21">
        <v>503</v>
      </c>
      <c r="D70" s="29">
        <v>54063</v>
      </c>
      <c r="E70" s="97" t="s">
        <v>105</v>
      </c>
      <c r="F70" s="70"/>
      <c r="G70" s="70"/>
      <c r="H70" s="70"/>
      <c r="I70" s="70"/>
      <c r="J70" s="70"/>
      <c r="K70" s="49">
        <v>1140</v>
      </c>
      <c r="L70" s="46">
        <v>0</v>
      </c>
      <c r="M70" s="41">
        <f>K70+L70</f>
        <v>1140</v>
      </c>
      <c r="N70" s="33"/>
    </row>
    <row r="71" spans="1:17" ht="17.25" customHeight="1" thickBot="1">
      <c r="A71" s="98" t="s">
        <v>67</v>
      </c>
      <c r="B71" s="99"/>
      <c r="C71" s="99"/>
      <c r="D71" s="99"/>
      <c r="E71" s="99"/>
      <c r="F71" s="99"/>
      <c r="G71" s="99"/>
      <c r="H71" s="99"/>
      <c r="I71" s="99"/>
      <c r="J71" s="100"/>
      <c r="K71" s="47">
        <f>SUM(K63:K70)</f>
        <v>6960</v>
      </c>
      <c r="L71" s="48">
        <f>SUM(L63:L70)</f>
        <v>700</v>
      </c>
      <c r="M71" s="48">
        <f>SUM(M63:M70)</f>
        <v>7660</v>
      </c>
      <c r="N71" s="35">
        <f>SUM(N63:N70)</f>
        <v>0</v>
      </c>
    </row>
    <row r="72" spans="1:17" ht="18" customHeight="1" thickTop="1" thickBot="1">
      <c r="A72" s="79" t="s">
        <v>68</v>
      </c>
      <c r="B72" s="80"/>
      <c r="C72" s="80"/>
      <c r="D72" s="80"/>
      <c r="E72" s="80"/>
      <c r="F72" s="80"/>
      <c r="G72" s="80"/>
      <c r="H72" s="80"/>
      <c r="I72" s="80"/>
      <c r="J72" s="80"/>
      <c r="K72" s="36">
        <f>+K71+K62</f>
        <v>83520</v>
      </c>
      <c r="L72" s="37">
        <f>+L71+L62</f>
        <v>50480</v>
      </c>
      <c r="M72" s="38">
        <f>M71+M62</f>
        <v>134000</v>
      </c>
      <c r="N72" s="38">
        <f>N71+N62</f>
        <v>0</v>
      </c>
    </row>
    <row r="73" spans="1:17" ht="18" customHeight="1">
      <c r="A73" s="52"/>
      <c r="B73" s="52"/>
      <c r="C73" s="52"/>
      <c r="D73" s="52"/>
      <c r="E73" s="52"/>
      <c r="F73" s="52"/>
      <c r="G73" s="52"/>
      <c r="H73" s="52"/>
      <c r="I73" s="52"/>
      <c r="J73" s="52"/>
      <c r="K73" s="53"/>
      <c r="L73" s="53"/>
      <c r="M73" s="53"/>
      <c r="N73" s="53"/>
    </row>
    <row r="74" spans="1:17" ht="18" customHeight="1">
      <c r="A74" s="15" t="s">
        <v>69</v>
      </c>
      <c r="B74" s="31"/>
      <c r="C74" s="31"/>
      <c r="D74" s="31"/>
      <c r="E74" s="13"/>
      <c r="F74" s="13"/>
      <c r="G74" s="13"/>
      <c r="H74" s="13"/>
      <c r="I74" s="13"/>
      <c r="J74" s="13"/>
      <c r="K74" s="14"/>
      <c r="L74" s="14"/>
      <c r="M74" s="14"/>
      <c r="N74" s="14"/>
      <c r="O74" s="13"/>
      <c r="P74" s="13"/>
      <c r="Q74" s="13"/>
    </row>
    <row r="75" spans="1:17" s="13" customFormat="1" ht="18" customHeight="1">
      <c r="A75" s="15" t="s">
        <v>70</v>
      </c>
      <c r="B75" s="31"/>
      <c r="C75" s="31"/>
      <c r="D75" s="31"/>
      <c r="K75" s="14"/>
      <c r="L75" s="14"/>
      <c r="M75" s="14"/>
      <c r="N75" s="14"/>
    </row>
    <row r="76" spans="1:17" s="13" customFormat="1" ht="18" customHeight="1">
      <c r="A76" s="15" t="s">
        <v>71</v>
      </c>
      <c r="B76" s="23"/>
      <c r="C76" s="23"/>
      <c r="D76" s="23"/>
      <c r="E76" s="3"/>
      <c r="F76" s="3"/>
      <c r="G76" s="3"/>
      <c r="H76" s="3"/>
      <c r="I76" s="3"/>
      <c r="K76" s="14"/>
      <c r="L76" s="14"/>
      <c r="M76" s="14"/>
      <c r="N76" s="14"/>
    </row>
    <row r="77" spans="1:17" s="13" customFormat="1" ht="18" customHeight="1">
      <c r="A77" s="15" t="s">
        <v>72</v>
      </c>
      <c r="B77" s="23"/>
      <c r="C77" s="23"/>
      <c r="D77" s="23"/>
      <c r="E77" s="3"/>
      <c r="F77" s="3"/>
      <c r="G77" s="3"/>
      <c r="H77" s="3"/>
      <c r="I77" s="3"/>
      <c r="J77" s="3"/>
      <c r="K77" s="6"/>
      <c r="L77" s="6"/>
      <c r="M77" s="6"/>
      <c r="N77" s="6"/>
    </row>
    <row r="78" spans="1:17" s="13" customFormat="1" ht="18" customHeight="1">
      <c r="A78" s="32" t="s">
        <v>2</v>
      </c>
      <c r="B78" s="23"/>
      <c r="C78" s="23"/>
      <c r="D78" s="23"/>
      <c r="E78" s="3"/>
      <c r="F78" s="3"/>
      <c r="G78" s="3"/>
      <c r="H78" s="3"/>
      <c r="I78" s="3"/>
      <c r="J78" s="3"/>
      <c r="K78" s="6"/>
      <c r="L78" s="6"/>
      <c r="M78" s="6"/>
      <c r="N78" s="6"/>
      <c r="O78" s="3"/>
      <c r="P78" s="3"/>
      <c r="Q78" s="3"/>
    </row>
    <row r="79" spans="1:17" ht="18" customHeight="1">
      <c r="A79" s="54" t="s">
        <v>108</v>
      </c>
    </row>
    <row r="80" spans="1:17" ht="18" customHeight="1"/>
  </sheetData>
  <mergeCells count="131">
    <mergeCell ref="C3:G3"/>
    <mergeCell ref="C4:G4"/>
    <mergeCell ref="I4:J4"/>
    <mergeCell ref="L4:N4"/>
    <mergeCell ref="C5:D5"/>
    <mergeCell ref="J5:K5"/>
    <mergeCell ref="L5:N5"/>
    <mergeCell ref="C6:G6"/>
    <mergeCell ref="I6:K6"/>
    <mergeCell ref="M6:N6"/>
    <mergeCell ref="B10:C10"/>
    <mergeCell ref="E10:J10"/>
    <mergeCell ref="B11:B13"/>
    <mergeCell ref="C11:C13"/>
    <mergeCell ref="D11:D13"/>
    <mergeCell ref="E11:J13"/>
    <mergeCell ref="K11:K13"/>
    <mergeCell ref="L11:L13"/>
    <mergeCell ref="M11:M13"/>
    <mergeCell ref="N11:N13"/>
    <mergeCell ref="B14:B15"/>
    <mergeCell ref="C14:C15"/>
    <mergeCell ref="D14:D15"/>
    <mergeCell ref="E14:J15"/>
    <mergeCell ref="K14:K15"/>
    <mergeCell ref="L14:L15"/>
    <mergeCell ref="M14:M15"/>
    <mergeCell ref="E18:J18"/>
    <mergeCell ref="E19:J19"/>
    <mergeCell ref="E20:J20"/>
    <mergeCell ref="E21:J21"/>
    <mergeCell ref="E22:J22"/>
    <mergeCell ref="E23:J23"/>
    <mergeCell ref="N14:N15"/>
    <mergeCell ref="B16:B17"/>
    <mergeCell ref="C16:C17"/>
    <mergeCell ref="D16:D17"/>
    <mergeCell ref="E16:J17"/>
    <mergeCell ref="K16:K17"/>
    <mergeCell ref="L16:L17"/>
    <mergeCell ref="M16:M17"/>
    <mergeCell ref="N16:N17"/>
    <mergeCell ref="B29:B30"/>
    <mergeCell ref="C29:C30"/>
    <mergeCell ref="D29:D30"/>
    <mergeCell ref="E29:J30"/>
    <mergeCell ref="K29:K30"/>
    <mergeCell ref="E24:J24"/>
    <mergeCell ref="B25:B26"/>
    <mergeCell ref="C25:C26"/>
    <mergeCell ref="D25:D26"/>
    <mergeCell ref="E25:J26"/>
    <mergeCell ref="K25:K26"/>
    <mergeCell ref="L29:L30"/>
    <mergeCell ref="M29:M30"/>
    <mergeCell ref="N29:N30"/>
    <mergeCell ref="E31:J31"/>
    <mergeCell ref="E32:J32"/>
    <mergeCell ref="E33:J33"/>
    <mergeCell ref="L25:L26"/>
    <mergeCell ref="M25:M26"/>
    <mergeCell ref="N25:N26"/>
    <mergeCell ref="E27:J27"/>
    <mergeCell ref="E28:J28"/>
    <mergeCell ref="E40:J40"/>
    <mergeCell ref="E41:J41"/>
    <mergeCell ref="E42:J42"/>
    <mergeCell ref="E43:J43"/>
    <mergeCell ref="E44:J44"/>
    <mergeCell ref="E45:J45"/>
    <mergeCell ref="E34:J34"/>
    <mergeCell ref="E35:J35"/>
    <mergeCell ref="E36:J36"/>
    <mergeCell ref="E37:J37"/>
    <mergeCell ref="E38:J38"/>
    <mergeCell ref="E39:J39"/>
    <mergeCell ref="E51:J51"/>
    <mergeCell ref="B52:B53"/>
    <mergeCell ref="C52:C53"/>
    <mergeCell ref="D52:D53"/>
    <mergeCell ref="E52:J53"/>
    <mergeCell ref="K52:K53"/>
    <mergeCell ref="M46:M47"/>
    <mergeCell ref="N46:N47"/>
    <mergeCell ref="B48:B50"/>
    <mergeCell ref="C48:C50"/>
    <mergeCell ref="D48:D50"/>
    <mergeCell ref="E48:J50"/>
    <mergeCell ref="K48:K50"/>
    <mergeCell ref="L48:L50"/>
    <mergeCell ref="M48:M50"/>
    <mergeCell ref="N48:N50"/>
    <mergeCell ref="B46:B47"/>
    <mergeCell ref="C46:C47"/>
    <mergeCell ref="D46:D47"/>
    <mergeCell ref="E46:J47"/>
    <mergeCell ref="K46:K47"/>
    <mergeCell ref="L46:L47"/>
    <mergeCell ref="L52:L53"/>
    <mergeCell ref="M52:M53"/>
    <mergeCell ref="N52:N53"/>
    <mergeCell ref="E54:J54"/>
    <mergeCell ref="E55:J55"/>
    <mergeCell ref="B56:B61"/>
    <mergeCell ref="C56:C61"/>
    <mergeCell ref="D56:D61"/>
    <mergeCell ref="E56:J61"/>
    <mergeCell ref="K56:K61"/>
    <mergeCell ref="L56:L61"/>
    <mergeCell ref="M56:M61"/>
    <mergeCell ref="N56:N61"/>
    <mergeCell ref="A72:J72"/>
    <mergeCell ref="A62:J62"/>
    <mergeCell ref="B63:B67"/>
    <mergeCell ref="C63:C67"/>
    <mergeCell ref="D63:D67"/>
    <mergeCell ref="E63:J67"/>
    <mergeCell ref="K63:K67"/>
    <mergeCell ref="L63:L67"/>
    <mergeCell ref="E70:J70"/>
    <mergeCell ref="A71:J71"/>
    <mergeCell ref="M63:M67"/>
    <mergeCell ref="N63:N67"/>
    <mergeCell ref="B68:B69"/>
    <mergeCell ref="C68:C69"/>
    <mergeCell ref="D68:D69"/>
    <mergeCell ref="E68:J69"/>
    <mergeCell ref="K68:K69"/>
    <mergeCell ref="L68:L69"/>
    <mergeCell ref="M68:M69"/>
    <mergeCell ref="N68:N69"/>
  </mergeCells>
  <phoneticPr fontId="1"/>
  <conditionalFormatting sqref="N11 N14 N16 N18:N25 N27:N29 N31:N46 N48 N51:N52 N54:N56 N63 N68 N70">
    <cfRule type="cellIs" dxfId="0" priority="1" operator="greaterThan">
      <formula>$M11</formula>
    </cfRule>
  </conditionalFormatting>
  <pageMargins left="0.51" right="0.45" top="0.59" bottom="0.41" header="0.3" footer="0.23"/>
  <pageSetup paperSize="9" scale="50" orientation="portrait" r:id="rId1"/>
  <colBreaks count="1" manualBreakCount="1">
    <brk id="14"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折込申込書2025上期</vt:lpstr>
      <vt:lpstr>折込申込書2025上期!Print_Area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takalivi</dc:creator>
  <cp:lastModifiedBy>tl17</cp:lastModifiedBy>
  <cp:lastPrinted>2025-02-28T02:28:29Z</cp:lastPrinted>
  <dcterms:created xsi:type="dcterms:W3CDTF">2019-06-03T00:30:17Z</dcterms:created>
  <dcterms:modified xsi:type="dcterms:W3CDTF">2025-04-28T09:18:00Z</dcterms:modified>
</cp:coreProperties>
</file>